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jpung/Library/CloudStorage/GoogleDrive-info@jpung.me/Shared drives/EBC, RG, III - Actifs numériques/Questionnaires - Spécifiques - Commun/"/>
    </mc:Choice>
  </mc:AlternateContent>
  <xr:revisionPtr revIDLastSave="0" documentId="13_ncr:1_{3CFA581B-764D-4C48-B9E9-3C55CEABC4C0}" xr6:coauthVersionLast="47" xr6:coauthVersionMax="47" xr10:uidLastSave="{00000000-0000-0000-0000-000000000000}"/>
  <bookViews>
    <workbookView xWindow="7500" yWindow="500" windowWidth="24840" windowHeight="28300" xr2:uid="{00000000-000D-0000-FFFF-FFFF00000000}"/>
  </bookViews>
  <sheets>
    <sheet name="Self Employed Questionnaire" sheetId="1" r:id="rId1"/>
    <sheet name="Feuil1" sheetId="2" state="hidden" r:id="rId2"/>
  </sheets>
  <definedNames>
    <definedName name="_xlnm.Print_Area" localSheetId="0">'Self Employed Questionnaire'!$A$1:$Q$157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0" i="1" l="1"/>
  <c r="N155" i="1"/>
  <c r="O155" i="1" s="1"/>
  <c r="N154" i="1"/>
  <c r="O154" i="1" s="1"/>
  <c r="N152" i="1"/>
  <c r="P152" i="1" s="1"/>
  <c r="N149" i="1"/>
  <c r="P149" i="1" s="1"/>
  <c r="N148" i="1"/>
  <c r="O148" i="1" s="1"/>
  <c r="N145" i="1"/>
  <c r="P145" i="1" s="1"/>
  <c r="N144" i="1"/>
  <c r="P144" i="1" s="1"/>
  <c r="M104" i="1"/>
  <c r="N104" i="1" s="1"/>
  <c r="N97" i="1"/>
  <c r="M148" i="1"/>
  <c r="N132" i="1"/>
  <c r="N129" i="1"/>
  <c r="N128" i="1"/>
  <c r="N127" i="1"/>
  <c r="N126" i="1"/>
  <c r="N123" i="1"/>
  <c r="N134" i="1"/>
  <c r="M134" i="1"/>
  <c r="M132" i="1"/>
  <c r="M129" i="1"/>
  <c r="M128" i="1"/>
  <c r="M127" i="1"/>
  <c r="M126" i="1"/>
  <c r="M123" i="1"/>
  <c r="M122" i="1"/>
  <c r="M99" i="1"/>
  <c r="M144" i="1"/>
  <c r="N111" i="1"/>
  <c r="N110" i="1"/>
  <c r="M111" i="1"/>
  <c r="M110" i="1"/>
  <c r="M109" i="1"/>
  <c r="M108" i="1"/>
  <c r="N108" i="1" s="1"/>
  <c r="M107" i="1"/>
  <c r="N99" i="1"/>
  <c r="M69" i="1"/>
  <c r="N69" i="1" s="1"/>
  <c r="M70" i="1"/>
  <c r="N70" i="1" s="1"/>
  <c r="M71" i="1"/>
  <c r="N71" i="1" s="1"/>
  <c r="M72" i="1"/>
  <c r="N72" i="1" s="1"/>
  <c r="M73" i="1"/>
  <c r="N73" i="1" s="1"/>
  <c r="M74" i="1"/>
  <c r="N74" i="1" s="1"/>
  <c r="M75" i="1"/>
  <c r="N75" i="1" s="1"/>
  <c r="M76" i="1"/>
  <c r="N76" i="1" s="1"/>
  <c r="M77" i="1"/>
  <c r="N77" i="1" s="1"/>
  <c r="M78" i="1"/>
  <c r="N78" i="1" s="1"/>
  <c r="M79" i="1"/>
  <c r="N79" i="1" s="1"/>
  <c r="M81" i="1"/>
  <c r="N81" i="1" s="1"/>
  <c r="O81" i="1" s="1"/>
  <c r="M82" i="1"/>
  <c r="N82" i="1" s="1"/>
  <c r="M83" i="1"/>
  <c r="N83" i="1" s="1"/>
  <c r="O83" i="1" s="1"/>
  <c r="M84" i="1"/>
  <c r="N84" i="1" s="1"/>
  <c r="M85" i="1"/>
  <c r="N85" i="1" s="1"/>
  <c r="M86" i="1"/>
  <c r="N86" i="1" s="1"/>
  <c r="M87" i="1"/>
  <c r="N87" i="1" s="1"/>
  <c r="M88" i="1"/>
  <c r="N88" i="1" s="1"/>
  <c r="M112" i="1"/>
  <c r="M113" i="1"/>
  <c r="M145" i="1"/>
  <c r="M149" i="1"/>
  <c r="M152" i="1"/>
  <c r="M154" i="1"/>
  <c r="M155" i="1"/>
  <c r="M67" i="1"/>
  <c r="N67" i="1" s="1"/>
  <c r="P67" i="1" s="1"/>
  <c r="N107" i="1"/>
  <c r="N109" i="1"/>
  <c r="N112" i="1"/>
  <c r="N113" i="1"/>
  <c r="N122" i="1"/>
  <c r="P122" i="1" s="1"/>
  <c r="P155" i="1"/>
  <c r="N63" i="1"/>
  <c r="O63" i="1" s="1"/>
  <c r="N55" i="1"/>
  <c r="P55" i="1" s="1"/>
  <c r="N56" i="1"/>
  <c r="O56" i="1" s="1"/>
  <c r="N57" i="1"/>
  <c r="P57" i="1" s="1"/>
  <c r="N54" i="1"/>
  <c r="O54" i="1" s="1"/>
  <c r="P68" i="1"/>
  <c r="O68" i="1"/>
  <c r="N68" i="1" s="1"/>
  <c r="P154" i="1"/>
  <c r="O122" i="1" l="1"/>
  <c r="O149" i="1"/>
  <c r="P99" i="1"/>
  <c r="O144" i="1"/>
  <c r="O152" i="1"/>
  <c r="P148" i="1"/>
  <c r="P79" i="1"/>
  <c r="O79" i="1"/>
  <c r="O57" i="1"/>
  <c r="P109" i="1"/>
  <c r="P63" i="1"/>
  <c r="O134" i="1"/>
  <c r="P113" i="1"/>
  <c r="P112" i="1"/>
  <c r="O99" i="1"/>
  <c r="P107" i="1"/>
  <c r="O109" i="1"/>
  <c r="O108" i="1"/>
  <c r="O72" i="1"/>
  <c r="P72" i="1"/>
  <c r="O82" i="1"/>
  <c r="P82" i="1"/>
  <c r="O86" i="1"/>
  <c r="P86" i="1"/>
  <c r="P74" i="1"/>
  <c r="O74" i="1"/>
  <c r="O73" i="1"/>
  <c r="P73" i="1"/>
  <c r="P134" i="1"/>
  <c r="P81" i="1"/>
  <c r="O145" i="1"/>
  <c r="O67" i="1"/>
  <c r="O55" i="1"/>
  <c r="O107" i="1"/>
  <c r="P76" i="1"/>
  <c r="O76" i="1"/>
  <c r="P85" i="1"/>
  <c r="O85" i="1"/>
  <c r="P77" i="1"/>
  <c r="O77" i="1"/>
  <c r="P87" i="1"/>
  <c r="O87" i="1"/>
  <c r="P84" i="1"/>
  <c r="O84" i="1"/>
  <c r="P75" i="1"/>
  <c r="O75" i="1"/>
  <c r="O88" i="1"/>
  <c r="P88" i="1"/>
  <c r="P56" i="1"/>
  <c r="P54" i="1"/>
  <c r="N60" i="1"/>
  <c r="O113" i="1"/>
  <c r="O112" i="1"/>
  <c r="P83" i="1"/>
  <c r="O158" i="1" l="1"/>
  <c r="P158" i="1"/>
  <c r="P60" i="1"/>
  <c r="O60" i="1"/>
  <c r="O159" i="1" l="1"/>
  <c r="O157" i="1"/>
  <c r="P159" i="1"/>
  <c r="P157" i="1"/>
  <c r="O160" i="1" l="1"/>
</calcChain>
</file>

<file path=xl/sharedStrings.xml><?xml version="1.0" encoding="utf-8"?>
<sst xmlns="http://schemas.openxmlformats.org/spreadsheetml/2006/main" count="212" uniqueCount="138">
  <si>
    <t>TOTAL</t>
  </si>
  <si>
    <t xml:space="preserve"> $</t>
  </si>
  <si>
    <t>IDENTFICATION</t>
  </si>
  <si>
    <t>%</t>
  </si>
  <si>
    <t>Business name (if registred) :</t>
  </si>
  <si>
    <t>Activity type :</t>
  </si>
  <si>
    <t>SELF-EMPLOYED INCOME</t>
  </si>
  <si>
    <t>Business insurances (not for car - see other section)</t>
  </si>
  <si>
    <t>Professional dues and/or permits</t>
  </si>
  <si>
    <t>Supplies</t>
  </si>
  <si>
    <t>Administration fees</t>
  </si>
  <si>
    <t>Meals and entertainment (Only if with client or supplier)</t>
  </si>
  <si>
    <t>Legal fees and related fees</t>
  </si>
  <si>
    <t>Interest and banking fees (for BUSINESS ACCOUNT only)</t>
  </si>
  <si>
    <t>Travelling expenses</t>
  </si>
  <si>
    <t>Publicity and promotion</t>
  </si>
  <si>
    <t>Salary paid</t>
  </si>
  <si>
    <t>Cellular phone</t>
  </si>
  <si>
    <t xml:space="preserve">Others (specify) : </t>
  </si>
  <si>
    <t>CAR USE FEES</t>
  </si>
  <si>
    <t>BUSINESS PROPORTION OF CAR USE</t>
  </si>
  <si>
    <t>ex. : 5000 km / 20000 km or 25%</t>
  </si>
  <si>
    <t>Gas and oil</t>
  </si>
  <si>
    <t>Supply amounts for entire year (even if personnal)</t>
  </si>
  <si>
    <t>Insurance</t>
  </si>
  <si>
    <t>Maintenance and repair of car</t>
  </si>
  <si>
    <t>If bought with a loan, total of interest paid during the year</t>
  </si>
  <si>
    <t>Parking fees (only for work)</t>
  </si>
  <si>
    <t>BUSINESS USE OF HOME</t>
  </si>
  <si>
    <t>BUSINESS PROPORTION OF HOME USE</t>
  </si>
  <si>
    <t>Home insurance</t>
  </si>
  <si>
    <t>Municipal taxes</t>
  </si>
  <si>
    <t>DEPRECIATION - CAPITAL COST ALLOWANCE</t>
  </si>
  <si>
    <t>For goods bought during the year, give cost price.</t>
  </si>
  <si>
    <t>In general, goods having a duration of more than one year and that cost more than 200$.</t>
  </si>
  <si>
    <t>For goods bought before AND never amortized, give replacement merchant value of this good in the year.</t>
  </si>
  <si>
    <t xml:space="preserve">Equipement </t>
  </si>
  <si>
    <t>Software</t>
  </si>
  <si>
    <t xml:space="preserve">Ownership type: </t>
  </si>
  <si>
    <t xml:space="preserve">  Partnership</t>
  </si>
  <si>
    <t>SELF-EMPLOYED QUESTIONNAIRE</t>
  </si>
  <si>
    <t>If you use the Quick Method</t>
  </si>
  <si>
    <t>If you use the detailed method</t>
  </si>
  <si>
    <t>ex.: 1 room/4,5 ou 22%</t>
  </si>
  <si>
    <t>IF YOU ARE NOT REGISTRED FOR GST/QST</t>
  </si>
  <si>
    <t xml:space="preserve">Enter expenses including GST/QST </t>
  </si>
  <si>
    <t>IF YOU ARE REGISTRED FOR GST/QST</t>
  </si>
  <si>
    <t>Include sales GST/QST  included</t>
  </si>
  <si>
    <t xml:space="preserve">Enter sales before GST/QST </t>
  </si>
  <si>
    <t xml:space="preserve">Enter expenses before GST/QST </t>
  </si>
  <si>
    <t>Enter sales before GST/QST and specify the GST/QST  not remitted</t>
  </si>
  <si>
    <t>Year:</t>
  </si>
  <si>
    <t>Enter sales before GST/QST (you do not charge them)</t>
  </si>
  <si>
    <t>And  you prepare your own GST/QST  report</t>
  </si>
  <si>
    <t>Condo fees</t>
  </si>
  <si>
    <t>Accouting fees ( we will automatically add our fees)</t>
  </si>
  <si>
    <t>Internet ( speficy a percentage for business)</t>
  </si>
  <si>
    <t>Commercial rent ( rent commercial use only, see section home later)</t>
  </si>
  <si>
    <t>Subcontractors</t>
  </si>
  <si>
    <t>Heating and electricity</t>
  </si>
  <si>
    <t>If owner</t>
  </si>
  <si>
    <t>If tenant</t>
  </si>
  <si>
    <t>Others (specify)</t>
  </si>
  <si>
    <t>Category #8</t>
  </si>
  <si>
    <t>Office, chair, furniture</t>
  </si>
  <si>
    <t>Category # 12</t>
  </si>
  <si>
    <t>Small tools</t>
  </si>
  <si>
    <t>Computer and other equipement</t>
  </si>
  <si>
    <t>Short-term rental ( 100%)</t>
  </si>
  <si>
    <t>MANDATORY</t>
  </si>
  <si>
    <t>Value/Price</t>
  </si>
  <si>
    <t>See instructions above</t>
  </si>
  <si>
    <t>Date of acquisition</t>
  </si>
  <si>
    <t>Provide the beginning and end of the contract :</t>
  </si>
  <si>
    <t>Informations related to taxes (GST / QST) - Mandatory to fill</t>
  </si>
  <si>
    <t>Please check the situation that applies to you. You have to follow the instructions related to your situation.</t>
  </si>
  <si>
    <t>Cost of goods sold (if you sold products)</t>
  </si>
  <si>
    <t>Merchandise bought for resell (please also fill next line)</t>
  </si>
  <si>
    <t>Inventory (stocks) at end of period</t>
  </si>
  <si>
    <t>DIRECT EXPENSES</t>
  </si>
  <si>
    <t xml:space="preserve"> Car brand:  </t>
  </si>
  <si>
    <t xml:space="preserve">If rented : </t>
  </si>
  <si>
    <t>Provide the suggested retail price of the manufacturer (approx):</t>
  </si>
  <si>
    <t xml:space="preserve">If owned : </t>
  </si>
  <si>
    <t>If bought during the year, cost</t>
  </si>
  <si>
    <t>If bought before (and never declared), provide merchant value</t>
  </si>
  <si>
    <t>Registration fees</t>
  </si>
  <si>
    <t>Driver's license renewal fees</t>
  </si>
  <si>
    <t>Other expenses</t>
  </si>
  <si>
    <t>If rented, total rent for the year (if bought with loan, not here)</t>
  </si>
  <si>
    <t>TPS</t>
  </si>
  <si>
    <t>TVQ</t>
  </si>
  <si>
    <t>Dépenses déductible proratée</t>
  </si>
  <si>
    <t>Montant imposable</t>
  </si>
  <si>
    <t>Total VENTES</t>
  </si>
  <si>
    <t>Valider selon le pourcentage d'utilisation</t>
  </si>
  <si>
    <t>Category # 50 (if NOT between 27-01-2009 and february 2011)</t>
  </si>
  <si>
    <t>Taxes sur dépenses</t>
  </si>
  <si>
    <t>Net</t>
  </si>
  <si>
    <t>À payer</t>
  </si>
  <si>
    <t>Taxes sur ventes</t>
  </si>
  <si>
    <t>School taxes</t>
  </si>
  <si>
    <t xml:space="preserve">Copyright Impôts Ici ! </t>
  </si>
  <si>
    <t>If you have non taxable expense, use a separate line and give the detail.</t>
  </si>
  <si>
    <t>And you want us to prepare your GST/QST report - please provide the form FPZ-500 you received.</t>
  </si>
  <si>
    <t>And you want us to prepare your GST/QST report - please provide the form FPZ-500 you received</t>
  </si>
  <si>
    <t xml:space="preserve">All Box 28 of all your T4A tax slips : </t>
  </si>
  <si>
    <t xml:space="preserve">All Box 48 of all your T4A tax slips : </t>
  </si>
  <si>
    <t xml:space="preserve">All Box 20 of all your T4A tax slips : </t>
  </si>
  <si>
    <t xml:space="preserve">Income sources not showing on any tax slips : </t>
  </si>
  <si>
    <t>Small tools (less than 200$)</t>
  </si>
  <si>
    <t>If you have income / expenses outside of Quebec, give breakdown by province (if Canada) and all foreign countries together (if outside Canada).</t>
  </si>
  <si>
    <t xml:space="preserve">Your name: </t>
  </si>
  <si>
    <t>If it is a partnership, your profit share in % : ______________</t>
  </si>
  <si>
    <t xml:space="preserve">      Single owner</t>
  </si>
  <si>
    <t>Partnerships must include all the income and expenses of the partnership</t>
  </si>
  <si>
    <t>Did you dispose of capitl assets? You dispose an asset if you sell or throw them away. If that's the case, give us the details.</t>
  </si>
  <si>
    <t>Did you pay more than 500$ to any subcontractors? (yes/no)</t>
  </si>
  <si>
    <t>please answer yes or no</t>
  </si>
  <si>
    <t>Work in progress (your engaged work is taxable, even if not even billed yet)</t>
  </si>
  <si>
    <t>If this is the first time that you file self-employed income with us, it is highly recommended to make an appointment with the accountant. It is also recommended to do so in the following years.</t>
  </si>
  <si>
    <t>100% of expenses here</t>
  </si>
  <si>
    <t>If you registered or deregistered during the year, you must prepare a separate questionnaire for the two periods.</t>
  </si>
  <si>
    <r>
      <t xml:space="preserve">IF THE TOTAL OF YOUR </t>
    </r>
    <r>
      <rPr>
        <b/>
        <u/>
        <sz val="10"/>
        <rFont val="Arial"/>
        <family val="2"/>
        <scheme val="minor"/>
      </rPr>
      <t>GROSS SALES</t>
    </r>
    <r>
      <rPr>
        <b/>
        <sz val="10"/>
        <rFont val="Arial"/>
        <family val="2"/>
        <scheme val="minor"/>
      </rPr>
      <t xml:space="preserve">  IS UP TO $ 30,000, YOU MUST REGISTRED FOR GST/QST *</t>
    </r>
  </si>
  <si>
    <r>
      <t xml:space="preserve">% </t>
    </r>
    <r>
      <rPr>
        <sz val="9"/>
        <rFont val="Arial"/>
        <family val="2"/>
        <scheme val="minor"/>
      </rPr>
      <t>(if &lt;100%)</t>
    </r>
  </si>
  <si>
    <r>
      <t xml:space="preserve">If not self-employed all year, only give numbers for </t>
    </r>
    <r>
      <rPr>
        <b/>
        <sz val="10"/>
        <rFont val="Arial"/>
        <family val="2"/>
        <scheme val="minor"/>
      </rPr>
      <t>concerned period</t>
    </r>
  </si>
  <si>
    <r>
      <t xml:space="preserve">Please give </t>
    </r>
    <r>
      <rPr>
        <b/>
        <sz val="10"/>
        <rFont val="Arial"/>
        <family val="2"/>
        <scheme val="minor"/>
      </rPr>
      <t>total amounts</t>
    </r>
    <r>
      <rPr>
        <sz val="10"/>
        <rFont val="Arial"/>
        <family val="2"/>
        <scheme val="minor"/>
      </rPr>
      <t xml:space="preserve"> even if you only pay a part with roommates</t>
    </r>
  </si>
  <si>
    <r>
      <t xml:space="preserve">% </t>
    </r>
    <r>
      <rPr>
        <sz val="9"/>
        <rFont val="Arial"/>
        <family val="2"/>
        <scheme val="minor"/>
      </rPr>
      <t>(if less than 100%)</t>
    </r>
  </si>
  <si>
    <t>Rent (the TOTAL SUM paid during the concerned period)</t>
  </si>
  <si>
    <t>Mortgage interest in DOLLARS (only interest, principal portion is NOT deductible)</t>
  </si>
  <si>
    <t>Taxes not remitted</t>
  </si>
  <si>
    <t>Quebec registration number (if registered)</t>
  </si>
  <si>
    <t>Business registration renewal - see REQ website for the fees of the year</t>
  </si>
  <si>
    <t>Are your rental income derived from short-term furnished rentals (less than 30 days and without a lease)?</t>
  </si>
  <si>
    <t>Are you subject to the lodging tax?</t>
  </si>
  <si>
    <t>Are you required to pay the fee related to the paid passenger transportation activity (Taxis)?</t>
  </si>
  <si>
    <t>If yes, are you a driver associated with an authorized intermediary?</t>
  </si>
  <si>
    <t>v.2025-02-18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</si>
</sst>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)\ &quot;$&quot;_ ;_ * \(#,##0.00\)\ &quot;$&quot;_ ;_ * &quot;-&quot;??_)\ &quot;$&quot;_ ;_ @_ "/>
    <numFmt numFmtId="165" formatCode="_-&quot;$&quot;* #,##0.00_-;\-&quot;$&quot;* #,##0.00_-;_-&quot;$&quot;* &quot;-&quot;??_-;_-@_-"/>
    <numFmt numFmtId="166" formatCode="0.000%"/>
    <numFmt numFmtId="167" formatCode="_ * #,##0.000_)\ &quot;$&quot;_ ;_ * \(#,##0.000\)\ &quot;$&quot;_ ;_ * &quot;-&quot;????_)\ &quot;$&quot;_ ;_ @_ "/>
    <numFmt numFmtId="168" formatCode="_ * #,##0.00_)\ &quot;$&quot;_ ;_ * \(#,##0.00\)\ &quot;$&quot;_ ;_ * &quot;-&quot;????_)\ &quot;$&quot;_ ;_ @_ "/>
  </numFmts>
  <fonts count="22" x14ac:knownFonts="1">
    <font>
      <sz val="10"/>
      <name val="Arial"/>
    </font>
    <font>
      <sz val="10"/>
      <name val="Arial"/>
      <family val="2"/>
    </font>
    <font>
      <sz val="72"/>
      <color indexed="8"/>
      <name val="Bodoni MT Black"/>
      <family val="1"/>
    </font>
    <font>
      <sz val="20"/>
      <name val="Arial"/>
      <family val="2"/>
      <scheme val="minor"/>
    </font>
    <font>
      <sz val="10"/>
      <name val="Arial"/>
      <family val="2"/>
      <scheme val="minor"/>
    </font>
    <font>
      <b/>
      <sz val="13"/>
      <name val="Arial"/>
      <family val="2"/>
      <scheme val="minor"/>
    </font>
    <font>
      <b/>
      <sz val="11"/>
      <name val="Arial"/>
      <family val="2"/>
      <scheme val="minor"/>
    </font>
    <font>
      <b/>
      <sz val="10"/>
      <color rgb="FF00B0F0"/>
      <name val="Arial"/>
      <family val="2"/>
      <scheme val="minor"/>
    </font>
    <font>
      <b/>
      <sz val="16"/>
      <name val="Arial"/>
      <family val="2"/>
      <scheme val="minor"/>
    </font>
    <font>
      <b/>
      <sz val="12"/>
      <name val="Arial"/>
      <family val="2"/>
      <scheme val="minor"/>
    </font>
    <font>
      <sz val="9"/>
      <name val="Arial"/>
      <family val="2"/>
      <scheme val="minor"/>
    </font>
    <font>
      <b/>
      <sz val="10"/>
      <name val="Arial"/>
      <family val="2"/>
      <scheme val="minor"/>
    </font>
    <font>
      <b/>
      <u/>
      <sz val="10"/>
      <name val="Arial"/>
      <family val="2"/>
      <scheme val="minor"/>
    </font>
    <font>
      <sz val="12"/>
      <name val="Arial"/>
      <family val="2"/>
      <scheme val="minor"/>
    </font>
    <font>
      <b/>
      <sz val="9"/>
      <name val="Arial"/>
      <family val="2"/>
      <scheme val="minor"/>
    </font>
    <font>
      <sz val="7"/>
      <name val="Arial"/>
      <family val="2"/>
      <scheme val="minor"/>
    </font>
    <font>
      <sz val="10"/>
      <color rgb="FFFF0000"/>
      <name val="Arial"/>
      <family val="2"/>
      <scheme val="minor"/>
    </font>
    <font>
      <u/>
      <sz val="10"/>
      <name val="Arial"/>
      <family val="2"/>
      <scheme val="minor"/>
    </font>
    <font>
      <i/>
      <sz val="10"/>
      <name val="Arial"/>
      <family val="2"/>
      <scheme val="minor"/>
    </font>
    <font>
      <sz val="14"/>
      <name val="Arial"/>
      <family val="2"/>
      <scheme val="minor"/>
    </font>
    <font>
      <u/>
      <sz val="7"/>
      <name val="Arial"/>
      <family val="2"/>
      <scheme val="minor"/>
    </font>
    <font>
      <sz val="12"/>
      <color rgb="FF000000"/>
      <name val="Aptos Narrow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/>
      <top/>
      <bottom style="dotted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65" fontId="4" fillId="0" borderId="0" xfId="1" applyFont="1" applyBorder="1"/>
    <xf numFmtId="0" fontId="4" fillId="0" borderId="0" xfId="0" applyFont="1" applyAlignment="1">
      <alignment horizontal="right"/>
    </xf>
    <xf numFmtId="168" fontId="4" fillId="0" borderId="0" xfId="0" applyNumberFormat="1" applyFont="1"/>
    <xf numFmtId="0" fontId="6" fillId="2" borderId="0" xfId="0" applyFont="1" applyFill="1"/>
    <xf numFmtId="0" fontId="4" fillId="0" borderId="0" xfId="0" applyFont="1" applyAlignment="1">
      <alignment horizontal="left"/>
    </xf>
    <xf numFmtId="0" fontId="4" fillId="0" borderId="1" xfId="1" applyNumberFormat="1" applyFont="1" applyBorder="1"/>
    <xf numFmtId="0" fontId="4" fillId="0" borderId="1" xfId="0" applyFont="1" applyBorder="1"/>
    <xf numFmtId="165" fontId="4" fillId="0" borderId="1" xfId="1" applyFont="1" applyBorder="1"/>
    <xf numFmtId="0" fontId="8" fillId="4" borderId="0" xfId="0" applyFont="1" applyFill="1"/>
    <xf numFmtId="0" fontId="6" fillId="0" borderId="0" xfId="0" applyFont="1"/>
    <xf numFmtId="9" fontId="4" fillId="0" borderId="0" xfId="2" applyFont="1" applyFill="1" applyBorder="1"/>
    <xf numFmtId="0" fontId="6" fillId="3" borderId="0" xfId="0" applyFont="1" applyFill="1"/>
    <xf numFmtId="0" fontId="4" fillId="3" borderId="0" xfId="0" applyFont="1" applyFill="1"/>
    <xf numFmtId="0" fontId="9" fillId="0" borderId="4" xfId="0" applyFont="1" applyBorder="1"/>
    <xf numFmtId="0" fontId="10" fillId="0" borderId="0" xfId="0" applyFont="1"/>
    <xf numFmtId="0" fontId="11" fillId="0" borderId="0" xfId="0" applyFont="1"/>
    <xf numFmtId="0" fontId="13" fillId="0" borderId="0" xfId="0" applyFont="1"/>
    <xf numFmtId="0" fontId="9" fillId="0" borderId="0" xfId="0" applyFont="1"/>
    <xf numFmtId="0" fontId="1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10" fillId="0" borderId="8" xfId="0" applyFont="1" applyBorder="1"/>
    <xf numFmtId="0" fontId="4" fillId="0" borderId="9" xfId="0" applyFont="1" applyBorder="1"/>
    <xf numFmtId="0" fontId="14" fillId="0" borderId="8" xfId="0" applyFont="1" applyBorder="1"/>
    <xf numFmtId="0" fontId="10" fillId="0" borderId="10" xfId="0" applyFont="1" applyBorder="1"/>
    <xf numFmtId="0" fontId="10" fillId="0" borderId="1" xfId="0" applyFont="1" applyBorder="1"/>
    <xf numFmtId="0" fontId="4" fillId="0" borderId="11" xfId="0" applyFont="1" applyBorder="1"/>
    <xf numFmtId="0" fontId="10" fillId="0" borderId="6" xfId="0" applyFont="1" applyBorder="1"/>
    <xf numFmtId="166" fontId="4" fillId="0" borderId="0" xfId="0" applyNumberFormat="1" applyFont="1"/>
    <xf numFmtId="165" fontId="15" fillId="0" borderId="0" xfId="1" applyFont="1" applyBorder="1" applyAlignment="1">
      <alignment horizontal="center"/>
    </xf>
    <xf numFmtId="164" fontId="4" fillId="0" borderId="0" xfId="0" applyNumberFormat="1" applyFont="1"/>
    <xf numFmtId="165" fontId="4" fillId="0" borderId="0" xfId="0" applyNumberFormat="1" applyFont="1"/>
    <xf numFmtId="165" fontId="4" fillId="0" borderId="0" xfId="1" applyFont="1" applyBorder="1" applyAlignment="1">
      <alignment horizontal="center"/>
    </xf>
    <xf numFmtId="9" fontId="4" fillId="0" borderId="0" xfId="2" applyFont="1" applyFill="1" applyBorder="1" applyAlignment="1">
      <alignment horizontal="right"/>
    </xf>
    <xf numFmtId="0" fontId="4" fillId="0" borderId="0" xfId="0" applyFont="1" applyAlignment="1">
      <alignment textRotation="45"/>
    </xf>
    <xf numFmtId="165" fontId="4" fillId="0" borderId="14" xfId="1" applyFont="1" applyBorder="1"/>
    <xf numFmtId="0" fontId="6" fillId="4" borderId="0" xfId="0" applyFont="1" applyFill="1"/>
    <xf numFmtId="0" fontId="4" fillId="0" borderId="2" xfId="0" applyFont="1" applyBorder="1"/>
    <xf numFmtId="0" fontId="4" fillId="0" borderId="3" xfId="0" applyFont="1" applyBorder="1"/>
    <xf numFmtId="9" fontId="4" fillId="0" borderId="1" xfId="2" applyFont="1" applyBorder="1"/>
    <xf numFmtId="9" fontId="16" fillId="0" borderId="0" xfId="2" applyFont="1" applyBorder="1"/>
    <xf numFmtId="0" fontId="16" fillId="0" borderId="0" xfId="0" applyFont="1"/>
    <xf numFmtId="0" fontId="4" fillId="0" borderId="2" xfId="0" applyFont="1" applyBorder="1" applyAlignment="1">
      <alignment horizontal="left" indent="8"/>
    </xf>
    <xf numFmtId="0" fontId="4" fillId="0" borderId="12" xfId="0" applyFont="1" applyBorder="1"/>
    <xf numFmtId="9" fontId="4" fillId="0" borderId="0" xfId="2" applyFont="1" applyBorder="1"/>
    <xf numFmtId="0" fontId="4" fillId="2" borderId="0" xfId="0" applyFont="1" applyFill="1"/>
    <xf numFmtId="9" fontId="4" fillId="0" borderId="4" xfId="2" applyFont="1" applyBorder="1"/>
    <xf numFmtId="165" fontId="9" fillId="0" borderId="0" xfId="1" applyFont="1" applyBorder="1" applyAlignment="1">
      <alignment horizontal="left"/>
    </xf>
    <xf numFmtId="165" fontId="10" fillId="0" borderId="0" xfId="1" applyFont="1" applyBorder="1"/>
    <xf numFmtId="13" fontId="17" fillId="0" borderId="1" xfId="2" applyNumberFormat="1" applyFont="1" applyBorder="1"/>
    <xf numFmtId="165" fontId="9" fillId="0" borderId="1" xfId="1" applyFont="1" applyBorder="1" applyAlignment="1">
      <alignment horizontal="left"/>
    </xf>
    <xf numFmtId="165" fontId="10" fillId="0" borderId="1" xfId="1" applyFont="1" applyBorder="1"/>
    <xf numFmtId="13" fontId="4" fillId="0" borderId="0" xfId="2" applyNumberFormat="1" applyFont="1" applyBorder="1"/>
    <xf numFmtId="0" fontId="11" fillId="0" borderId="0" xfId="0" applyFont="1" applyAlignment="1">
      <alignment horizontal="justify"/>
    </xf>
    <xf numFmtId="0" fontId="18" fillId="0" borderId="0" xfId="0" applyFont="1"/>
    <xf numFmtId="165" fontId="19" fillId="0" borderId="0" xfId="1" applyFont="1" applyBorder="1" applyAlignment="1">
      <alignment horizontal="left"/>
    </xf>
    <xf numFmtId="167" fontId="4" fillId="0" borderId="0" xfId="0" applyNumberFormat="1" applyFont="1"/>
    <xf numFmtId="164" fontId="4" fillId="0" borderId="13" xfId="0" applyNumberFormat="1" applyFont="1" applyBorder="1"/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165" fontId="4" fillId="2" borderId="0" xfId="1" applyFont="1" applyFill="1" applyBorder="1"/>
    <xf numFmtId="0" fontId="15" fillId="0" borderId="0" xfId="0" applyFont="1"/>
    <xf numFmtId="0" fontId="20" fillId="0" borderId="0" xfId="0" applyFont="1"/>
    <xf numFmtId="14" fontId="4" fillId="0" borderId="1" xfId="1" applyNumberFormat="1" applyFont="1" applyBorder="1" applyAlignment="1"/>
    <xf numFmtId="14" fontId="4" fillId="0" borderId="0" xfId="0" applyNumberFormat="1" applyFont="1"/>
    <xf numFmtId="14" fontId="4" fillId="0" borderId="0" xfId="1" applyNumberFormat="1" applyFont="1" applyBorder="1" applyAlignment="1"/>
    <xf numFmtId="0" fontId="7" fillId="0" borderId="0" xfId="0" applyFont="1" applyAlignment="1">
      <alignment horizontal="left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139700</xdr:rowOff>
        </xdr:from>
        <xdr:to>
          <xdr:col>1</xdr:col>
          <xdr:colOff>101600</xdr:colOff>
          <xdr:row>24</xdr:row>
          <xdr:rowOff>25400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7</xdr:row>
          <xdr:rowOff>152400</xdr:rowOff>
        </xdr:from>
        <xdr:to>
          <xdr:col>2</xdr:col>
          <xdr:colOff>355600</xdr:colOff>
          <xdr:row>9</xdr:row>
          <xdr:rowOff>25400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1168400</xdr:colOff>
          <xdr:row>7</xdr:row>
          <xdr:rowOff>127000</xdr:rowOff>
        </xdr:from>
        <xdr:to>
          <xdr:col>4</xdr:col>
          <xdr:colOff>1524000</xdr:colOff>
          <xdr:row>9</xdr:row>
          <xdr:rowOff>25400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</xdr:row>
          <xdr:rowOff>152400</xdr:rowOff>
        </xdr:from>
        <xdr:to>
          <xdr:col>1</xdr:col>
          <xdr:colOff>101600</xdr:colOff>
          <xdr:row>34</xdr:row>
          <xdr:rowOff>25400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37</xdr:row>
          <xdr:rowOff>127000</xdr:rowOff>
        </xdr:from>
        <xdr:to>
          <xdr:col>1</xdr:col>
          <xdr:colOff>101600</xdr:colOff>
          <xdr:row>39</xdr:row>
          <xdr:rowOff>25400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42</xdr:row>
          <xdr:rowOff>139700</xdr:rowOff>
        </xdr:from>
        <xdr:to>
          <xdr:col>1</xdr:col>
          <xdr:colOff>101600</xdr:colOff>
          <xdr:row>44</xdr:row>
          <xdr:rowOff>38100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46</xdr:row>
          <xdr:rowOff>114300</xdr:rowOff>
        </xdr:from>
        <xdr:to>
          <xdr:col>1</xdr:col>
          <xdr:colOff>101600</xdr:colOff>
          <xdr:row>48</xdr:row>
          <xdr:rowOff>25400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1219200</xdr:colOff>
          <xdr:row>11</xdr:row>
          <xdr:rowOff>88900</xdr:rowOff>
        </xdr:from>
        <xdr:to>
          <xdr:col>5</xdr:col>
          <xdr:colOff>215900</xdr:colOff>
          <xdr:row>13</xdr:row>
          <xdr:rowOff>114300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Aptos Narrow" charset="0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11</xdr:row>
          <xdr:rowOff>88900</xdr:rowOff>
        </xdr:from>
        <xdr:to>
          <xdr:col>5</xdr:col>
          <xdr:colOff>774700</xdr:colOff>
          <xdr:row>13</xdr:row>
          <xdr:rowOff>114300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Aptos Narrow" charset="0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2133600</xdr:colOff>
          <xdr:row>12</xdr:row>
          <xdr:rowOff>114300</xdr:rowOff>
        </xdr:from>
        <xdr:to>
          <xdr:col>1</xdr:col>
          <xdr:colOff>2705100</xdr:colOff>
          <xdr:row>14</xdr:row>
          <xdr:rowOff>114300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Aptos Narrow" charset="0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2679700</xdr:colOff>
          <xdr:row>12</xdr:row>
          <xdr:rowOff>114300</xdr:rowOff>
        </xdr:from>
        <xdr:to>
          <xdr:col>1</xdr:col>
          <xdr:colOff>3263900</xdr:colOff>
          <xdr:row>14</xdr:row>
          <xdr:rowOff>114300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Aptos Narrow" charset="0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482600</xdr:colOff>
          <xdr:row>13</xdr:row>
          <xdr:rowOff>139700</xdr:rowOff>
        </xdr:from>
        <xdr:to>
          <xdr:col>4</xdr:col>
          <xdr:colOff>1054100</xdr:colOff>
          <xdr:row>15</xdr:row>
          <xdr:rowOff>139700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Aptos Narrow" charset="0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1028700</xdr:colOff>
          <xdr:row>13</xdr:row>
          <xdr:rowOff>139700</xdr:rowOff>
        </xdr:from>
        <xdr:to>
          <xdr:col>5</xdr:col>
          <xdr:colOff>38100</xdr:colOff>
          <xdr:row>15</xdr:row>
          <xdr:rowOff>139700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Aptos Narrow" charset="0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4038600</xdr:colOff>
          <xdr:row>14</xdr:row>
          <xdr:rowOff>127000</xdr:rowOff>
        </xdr:from>
        <xdr:to>
          <xdr:col>2</xdr:col>
          <xdr:colOff>533400</xdr:colOff>
          <xdr:row>16</xdr:row>
          <xdr:rowOff>127000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Aptos Narrow" charset="0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508000</xdr:colOff>
          <xdr:row>14</xdr:row>
          <xdr:rowOff>127000</xdr:rowOff>
        </xdr:from>
        <xdr:to>
          <xdr:col>4</xdr:col>
          <xdr:colOff>165100</xdr:colOff>
          <xdr:row>16</xdr:row>
          <xdr:rowOff>127000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Aptos Narrow" charset="0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60"/>
  <sheetViews>
    <sheetView showGridLines="0" tabSelected="1" view="pageBreakPreview" zoomScaleNormal="100" zoomScaleSheetLayoutView="100" workbookViewId="0">
      <selection activeCell="R7" sqref="R7"/>
    </sheetView>
  </sheetViews>
  <sheetFormatPr baseColWidth="10" defaultColWidth="9.1640625" defaultRowHeight="13" x14ac:dyDescent="0.15"/>
  <cols>
    <col min="1" max="1" width="3" style="3" customWidth="1"/>
    <col min="2" max="2" width="53.5" style="3" customWidth="1"/>
    <col min="3" max="3" width="10.33203125" style="3" customWidth="1"/>
    <col min="4" max="4" width="1.83203125" style="3" customWidth="1"/>
    <col min="5" max="5" width="20.6640625" style="3" customWidth="1"/>
    <col min="6" max="6" width="16.1640625" style="5" customWidth="1"/>
    <col min="7" max="7" width="4.83203125" style="5" customWidth="1"/>
    <col min="8" max="8" width="11.83203125" style="5" customWidth="1"/>
    <col min="9" max="9" width="3" style="5" customWidth="1"/>
    <col min="10" max="10" width="6.6640625" style="3" customWidth="1"/>
    <col min="11" max="11" width="6.83203125" style="3" customWidth="1"/>
    <col min="12" max="12" width="12.1640625" style="3" customWidth="1"/>
    <col min="13" max="13" width="9.1640625" style="3" hidden="1" customWidth="1"/>
    <col min="14" max="14" width="25" style="3" hidden="1" customWidth="1"/>
    <col min="15" max="15" width="10.5" style="3" hidden="1" customWidth="1"/>
    <col min="16" max="16" width="11.5" style="7" hidden="1" customWidth="1"/>
    <col min="17" max="17" width="9.1640625" style="3" hidden="1" customWidth="1"/>
    <col min="18" max="16384" width="9.1640625" style="3"/>
  </cols>
  <sheetData>
    <row r="1" spans="2:12" ht="25" x14ac:dyDescent="0.25">
      <c r="B1" s="2"/>
      <c r="E1" s="4" t="s">
        <v>40</v>
      </c>
      <c r="L1" s="6" t="s">
        <v>137</v>
      </c>
    </row>
    <row r="2" spans="2:12" ht="20.25" customHeight="1" x14ac:dyDescent="0.15"/>
    <row r="3" spans="2:12" ht="14" customHeight="1" x14ac:dyDescent="0.15">
      <c r="B3" s="8" t="s">
        <v>2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2:12" ht="14" customHeight="1" x14ac:dyDescent="0.15">
      <c r="B4" s="9" t="s">
        <v>51</v>
      </c>
      <c r="C4" s="10"/>
      <c r="D4" s="10"/>
      <c r="E4" s="10"/>
    </row>
    <row r="5" spans="2:12" ht="14" customHeight="1" x14ac:dyDescent="0.15">
      <c r="B5" s="3" t="s">
        <v>112</v>
      </c>
      <c r="C5" s="11"/>
      <c r="D5" s="11"/>
      <c r="E5" s="11"/>
      <c r="F5" s="12"/>
      <c r="G5" s="12"/>
      <c r="H5" s="12"/>
    </row>
    <row r="6" spans="2:12" ht="14" customHeight="1" x14ac:dyDescent="0.15">
      <c r="B6" s="3" t="s">
        <v>4</v>
      </c>
      <c r="C6" s="11"/>
      <c r="D6" s="11"/>
      <c r="E6" s="11"/>
      <c r="F6" s="12"/>
      <c r="G6" s="12"/>
      <c r="H6" s="12"/>
      <c r="I6" s="3"/>
    </row>
    <row r="7" spans="2:12" ht="14" customHeight="1" x14ac:dyDescent="0.15">
      <c r="B7" s="3" t="s">
        <v>131</v>
      </c>
      <c r="C7" s="11"/>
      <c r="D7" s="11"/>
      <c r="E7" s="11"/>
      <c r="F7" s="12"/>
      <c r="G7" s="12"/>
      <c r="H7" s="12"/>
      <c r="I7" s="3"/>
    </row>
    <row r="8" spans="2:12" x14ac:dyDescent="0.15">
      <c r="B8" s="3" t="s">
        <v>5</v>
      </c>
      <c r="C8" s="11"/>
      <c r="D8" s="11"/>
      <c r="E8" s="11"/>
      <c r="F8" s="12"/>
      <c r="G8" s="12"/>
      <c r="H8" s="12"/>
    </row>
    <row r="9" spans="2:12" x14ac:dyDescent="0.15">
      <c r="B9" s="3" t="s">
        <v>38</v>
      </c>
      <c r="C9" s="3" t="s">
        <v>114</v>
      </c>
      <c r="F9" s="5" t="s">
        <v>39</v>
      </c>
    </row>
    <row r="10" spans="2:12" x14ac:dyDescent="0.15">
      <c r="F10" s="9" t="s">
        <v>113</v>
      </c>
    </row>
    <row r="11" spans="2:12" x14ac:dyDescent="0.15">
      <c r="F11" s="9" t="s">
        <v>115</v>
      </c>
    </row>
    <row r="12" spans="2:12" x14ac:dyDescent="0.15">
      <c r="F12" s="9"/>
    </row>
    <row r="13" spans="2:12" ht="15" customHeight="1" x14ac:dyDescent="0.15">
      <c r="B13" s="3" t="s">
        <v>133</v>
      </c>
    </row>
    <row r="14" spans="2:12" ht="15" customHeight="1" x14ac:dyDescent="0.15">
      <c r="B14" s="3" t="s">
        <v>134</v>
      </c>
    </row>
    <row r="15" spans="2:12" ht="15" customHeight="1" x14ac:dyDescent="0.15">
      <c r="B15" s="3" t="s">
        <v>135</v>
      </c>
    </row>
    <row r="16" spans="2:12" ht="15" customHeight="1" x14ac:dyDescent="0.15">
      <c r="B16" s="3" t="s">
        <v>136</v>
      </c>
    </row>
    <row r="18" spans="1:12" ht="36.75" customHeight="1" x14ac:dyDescent="0.15">
      <c r="B18" s="72" t="s">
        <v>120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</row>
    <row r="19" spans="1:12" ht="21.75" customHeight="1" x14ac:dyDescent="0.2">
      <c r="B19" s="13" t="s">
        <v>74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</row>
    <row r="20" spans="1:12" ht="7.5" customHeight="1" x14ac:dyDescent="0.15">
      <c r="B20" s="14"/>
      <c r="J20" s="15"/>
    </row>
    <row r="21" spans="1:12" ht="14" customHeight="1" x14ac:dyDescent="0.15">
      <c r="B21" s="16" t="s">
        <v>75</v>
      </c>
      <c r="J21" s="15"/>
    </row>
    <row r="22" spans="1:12" ht="14" customHeight="1" x14ac:dyDescent="0.15">
      <c r="B22" s="17" t="s">
        <v>111</v>
      </c>
      <c r="J22" s="15"/>
    </row>
    <row r="23" spans="1:12" ht="14" customHeight="1" thickBot="1" x14ac:dyDescent="0.2">
      <c r="J23" s="15"/>
    </row>
    <row r="24" spans="1:12" ht="14" customHeight="1" thickBot="1" x14ac:dyDescent="0.25">
      <c r="B24" s="18" t="s">
        <v>44</v>
      </c>
      <c r="J24" s="15"/>
    </row>
    <row r="25" spans="1:12" ht="14" customHeight="1" x14ac:dyDescent="0.15">
      <c r="A25" s="17"/>
      <c r="B25" s="19" t="s">
        <v>52</v>
      </c>
      <c r="H25" s="16"/>
      <c r="J25" s="15"/>
    </row>
    <row r="26" spans="1:12" ht="14" customHeight="1" x14ac:dyDescent="0.15">
      <c r="B26" s="19" t="s">
        <v>45</v>
      </c>
      <c r="H26" s="17"/>
      <c r="J26" s="15"/>
    </row>
    <row r="27" spans="1:12" ht="14" customHeight="1" x14ac:dyDescent="0.15">
      <c r="B27" s="20" t="s">
        <v>123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</row>
    <row r="28" spans="1:12" ht="6.75" customHeight="1" thickBot="1" x14ac:dyDescent="0.25">
      <c r="B28" s="21"/>
      <c r="J28" s="15"/>
    </row>
    <row r="29" spans="1:12" ht="14" customHeight="1" thickBot="1" x14ac:dyDescent="0.25">
      <c r="B29" s="18" t="s">
        <v>46</v>
      </c>
      <c r="J29" s="15"/>
    </row>
    <row r="30" spans="1:12" ht="6.75" customHeight="1" x14ac:dyDescent="0.2">
      <c r="B30" s="21"/>
      <c r="J30" s="15"/>
    </row>
    <row r="31" spans="1:12" ht="16" x14ac:dyDescent="0.2">
      <c r="B31" s="21" t="s">
        <v>122</v>
      </c>
      <c r="J31" s="15"/>
    </row>
    <row r="32" spans="1:12" ht="6.75" customHeight="1" x14ac:dyDescent="0.15">
      <c r="J32" s="15"/>
    </row>
    <row r="33" spans="1:16" ht="14" customHeight="1" x14ac:dyDescent="0.2">
      <c r="B33" s="22" t="s">
        <v>41</v>
      </c>
      <c r="J33" s="15"/>
    </row>
    <row r="34" spans="1:16" ht="14" customHeight="1" x14ac:dyDescent="0.15">
      <c r="B34" s="23" t="s">
        <v>104</v>
      </c>
      <c r="C34" s="24"/>
      <c r="D34" s="24"/>
      <c r="E34" s="25"/>
      <c r="F34" s="17"/>
      <c r="J34" s="15"/>
      <c r="P34" s="3"/>
    </row>
    <row r="35" spans="1:16" ht="14" customHeight="1" x14ac:dyDescent="0.15">
      <c r="A35" s="17"/>
      <c r="B35" s="26" t="s">
        <v>47</v>
      </c>
      <c r="E35" s="27"/>
      <c r="J35" s="15"/>
    </row>
    <row r="36" spans="1:16" ht="12" customHeight="1" x14ac:dyDescent="0.15">
      <c r="B36" s="26" t="s">
        <v>45</v>
      </c>
      <c r="E36" s="27"/>
      <c r="J36" s="15"/>
    </row>
    <row r="37" spans="1:16" ht="12" customHeight="1" x14ac:dyDescent="0.15">
      <c r="B37" s="26" t="s">
        <v>103</v>
      </c>
      <c r="E37" s="27"/>
      <c r="J37" s="15"/>
    </row>
    <row r="38" spans="1:16" ht="12" customHeight="1" x14ac:dyDescent="0.15">
      <c r="B38" s="26"/>
      <c r="C38" s="19"/>
      <c r="E38" s="27"/>
      <c r="J38" s="15"/>
    </row>
    <row r="39" spans="1:16" ht="12" customHeight="1" x14ac:dyDescent="0.15">
      <c r="B39" s="28" t="s">
        <v>53</v>
      </c>
      <c r="C39" s="19"/>
      <c r="E39" s="27"/>
      <c r="J39" s="15"/>
    </row>
    <row r="40" spans="1:16" ht="12" customHeight="1" x14ac:dyDescent="0.15">
      <c r="A40" s="17"/>
      <c r="B40" s="26" t="s">
        <v>50</v>
      </c>
      <c r="C40" s="19"/>
      <c r="E40" s="27"/>
      <c r="J40" s="15"/>
    </row>
    <row r="41" spans="1:16" ht="12" customHeight="1" x14ac:dyDescent="0.15">
      <c r="B41" s="29" t="s">
        <v>45</v>
      </c>
      <c r="C41" s="30"/>
      <c r="D41" s="11"/>
      <c r="E41" s="31"/>
      <c r="J41" s="15"/>
    </row>
    <row r="42" spans="1:16" ht="12" customHeight="1" x14ac:dyDescent="0.15">
      <c r="B42" s="19"/>
      <c r="C42" s="19"/>
      <c r="J42" s="15"/>
    </row>
    <row r="43" spans="1:16" ht="12" customHeight="1" x14ac:dyDescent="0.2">
      <c r="B43" s="22" t="s">
        <v>42</v>
      </c>
      <c r="C43" s="19"/>
      <c r="J43" s="15"/>
    </row>
    <row r="44" spans="1:16" ht="12" customHeight="1" x14ac:dyDescent="0.15">
      <c r="B44" s="23" t="s">
        <v>105</v>
      </c>
      <c r="C44" s="32"/>
      <c r="D44" s="24"/>
      <c r="E44" s="25"/>
      <c r="F44" s="17"/>
      <c r="J44" s="15"/>
      <c r="P44" s="3"/>
    </row>
    <row r="45" spans="1:16" ht="12" customHeight="1" x14ac:dyDescent="0.15">
      <c r="A45" s="17"/>
      <c r="B45" s="26" t="s">
        <v>47</v>
      </c>
      <c r="C45" s="19"/>
      <c r="E45" s="27"/>
      <c r="J45" s="15"/>
    </row>
    <row r="46" spans="1:16" ht="12" customHeight="1" x14ac:dyDescent="0.15">
      <c r="B46" s="26" t="s">
        <v>45</v>
      </c>
      <c r="C46" s="19"/>
      <c r="E46" s="27"/>
      <c r="J46" s="15"/>
    </row>
    <row r="47" spans="1:16" ht="12" customHeight="1" x14ac:dyDescent="0.15">
      <c r="B47" s="26"/>
      <c r="C47" s="19"/>
      <c r="E47" s="27"/>
      <c r="J47" s="15"/>
    </row>
    <row r="48" spans="1:16" ht="12" customHeight="1" x14ac:dyDescent="0.2">
      <c r="B48" s="28" t="s">
        <v>53</v>
      </c>
      <c r="C48" s="21"/>
      <c r="E48" s="27"/>
      <c r="J48" s="15"/>
    </row>
    <row r="49" spans="1:17" ht="12" customHeight="1" x14ac:dyDescent="0.15">
      <c r="A49" s="17"/>
      <c r="B49" s="26" t="s">
        <v>48</v>
      </c>
      <c r="E49" s="27"/>
      <c r="J49" s="15"/>
    </row>
    <row r="50" spans="1:17" ht="12" customHeight="1" x14ac:dyDescent="0.15">
      <c r="B50" s="29" t="s">
        <v>49</v>
      </c>
      <c r="C50" s="11"/>
      <c r="D50" s="11"/>
      <c r="E50" s="31"/>
      <c r="J50" s="15"/>
    </row>
    <row r="51" spans="1:17" ht="12" customHeight="1" x14ac:dyDescent="0.15">
      <c r="J51" s="15"/>
      <c r="O51" s="33">
        <v>0.05</v>
      </c>
      <c r="P51" s="7">
        <v>9.9750000000000005E-2</v>
      </c>
    </row>
    <row r="52" spans="1:17" ht="14" customHeight="1" x14ac:dyDescent="0.15">
      <c r="B52" s="8" t="s">
        <v>6</v>
      </c>
      <c r="C52" s="8"/>
      <c r="D52" s="8"/>
      <c r="E52" s="8"/>
      <c r="F52" s="8"/>
      <c r="G52" s="8"/>
      <c r="H52" s="8"/>
      <c r="I52" s="8"/>
      <c r="J52" s="8"/>
      <c r="K52" s="8"/>
      <c r="L52" s="8"/>
      <c r="N52" s="3" t="s">
        <v>93</v>
      </c>
      <c r="O52" s="3" t="s">
        <v>90</v>
      </c>
      <c r="P52" s="7" t="s">
        <v>91</v>
      </c>
    </row>
    <row r="53" spans="1:17" ht="14" customHeight="1" x14ac:dyDescent="0.15">
      <c r="H53" s="34"/>
      <c r="J53" s="15"/>
      <c r="K53" s="35"/>
      <c r="L53" s="35"/>
      <c r="N53" s="36"/>
    </row>
    <row r="54" spans="1:17" ht="14" customHeight="1" x14ac:dyDescent="0.15">
      <c r="B54" s="3" t="s">
        <v>106</v>
      </c>
      <c r="F54" s="12"/>
      <c r="G54" s="9" t="s">
        <v>1</v>
      </c>
      <c r="J54" s="5"/>
      <c r="K54" s="35"/>
      <c r="L54" s="35"/>
      <c r="N54" s="36">
        <f>F54/1.14975</f>
        <v>0</v>
      </c>
      <c r="O54" s="35">
        <f>N54*$O$51</f>
        <v>0</v>
      </c>
      <c r="P54" s="7">
        <f>N54*$P$51</f>
        <v>0</v>
      </c>
    </row>
    <row r="55" spans="1:17" ht="14" customHeight="1" x14ac:dyDescent="0.15">
      <c r="B55" s="3" t="s">
        <v>107</v>
      </c>
      <c r="C55" s="37"/>
      <c r="D55" s="37"/>
      <c r="E55" s="37"/>
      <c r="F55" s="12"/>
      <c r="G55" s="9" t="s">
        <v>1</v>
      </c>
      <c r="J55" s="15"/>
      <c r="K55" s="35"/>
      <c r="L55" s="35"/>
      <c r="N55" s="36">
        <f>F55/1.14975</f>
        <v>0</v>
      </c>
      <c r="O55" s="35">
        <f>N55*$O$51</f>
        <v>0</v>
      </c>
      <c r="P55" s="7">
        <f>N55*$P$51</f>
        <v>0</v>
      </c>
    </row>
    <row r="56" spans="1:17" ht="14" customHeight="1" x14ac:dyDescent="0.15">
      <c r="B56" s="3" t="s">
        <v>108</v>
      </c>
      <c r="C56" s="37"/>
      <c r="D56" s="37"/>
      <c r="E56" s="37"/>
      <c r="F56" s="12"/>
      <c r="G56" s="9" t="s">
        <v>1</v>
      </c>
      <c r="J56" s="15"/>
      <c r="K56" s="35"/>
      <c r="L56" s="35"/>
      <c r="N56" s="36">
        <f>F56/1.14975</f>
        <v>0</v>
      </c>
      <c r="O56" s="35">
        <f>N56*$O$51</f>
        <v>0</v>
      </c>
      <c r="P56" s="7">
        <f>N56*$P$51</f>
        <v>0</v>
      </c>
      <c r="Q56" s="35"/>
    </row>
    <row r="57" spans="1:17" ht="14" customHeight="1" x14ac:dyDescent="0.15">
      <c r="B57" s="3" t="s">
        <v>109</v>
      </c>
      <c r="C57" s="37"/>
      <c r="D57" s="37"/>
      <c r="E57" s="37"/>
      <c r="F57" s="12"/>
      <c r="G57" s="9" t="s">
        <v>1</v>
      </c>
      <c r="J57" s="38"/>
      <c r="K57" s="36"/>
      <c r="L57" s="39"/>
      <c r="N57" s="36">
        <f>F57/1.14975</f>
        <v>0</v>
      </c>
      <c r="O57" s="35">
        <f>N57*$O$51</f>
        <v>0</v>
      </c>
      <c r="P57" s="7">
        <f>N57*$P$51</f>
        <v>0</v>
      </c>
      <c r="Q57" s="39"/>
    </row>
    <row r="58" spans="1:17" ht="14" customHeight="1" x14ac:dyDescent="0.15">
      <c r="B58" s="3" t="s">
        <v>130</v>
      </c>
      <c r="C58" s="37"/>
      <c r="D58" s="37"/>
      <c r="E58" s="37"/>
      <c r="F58" s="12"/>
      <c r="G58" s="9" t="s">
        <v>1</v>
      </c>
      <c r="J58" s="38"/>
      <c r="K58" s="36"/>
      <c r="L58" s="39"/>
      <c r="N58" s="36"/>
      <c r="O58" s="35"/>
      <c r="Q58" s="39"/>
    </row>
    <row r="59" spans="1:17" ht="14" customHeight="1" thickBot="1" x14ac:dyDescent="0.2">
      <c r="B59" s="3" t="s">
        <v>119</v>
      </c>
      <c r="C59" s="37"/>
      <c r="D59" s="37"/>
      <c r="E59" s="37"/>
      <c r="F59" s="40"/>
      <c r="G59" s="9" t="s">
        <v>1</v>
      </c>
      <c r="J59" s="38"/>
      <c r="K59" s="36"/>
      <c r="L59" s="39"/>
      <c r="N59" s="36"/>
      <c r="O59" s="35"/>
      <c r="Q59" s="39"/>
    </row>
    <row r="60" spans="1:17" ht="14.25" customHeight="1" x14ac:dyDescent="0.15">
      <c r="B60" s="20" t="s">
        <v>0</v>
      </c>
      <c r="F60" s="12">
        <f>SUM(F54:F59)</f>
        <v>0</v>
      </c>
      <c r="G60" s="9" t="s">
        <v>1</v>
      </c>
      <c r="J60" s="15"/>
      <c r="K60" s="35"/>
      <c r="L60" s="35"/>
      <c r="N60" s="36">
        <f>SUM(N54:N57)</f>
        <v>0</v>
      </c>
      <c r="O60" s="35">
        <f>N60*$O$51</f>
        <v>0</v>
      </c>
      <c r="P60" s="7">
        <f>N60*$P$51</f>
        <v>0</v>
      </c>
      <c r="Q60" s="3" t="s">
        <v>94</v>
      </c>
    </row>
    <row r="61" spans="1:17" ht="3" customHeight="1" x14ac:dyDescent="0.15">
      <c r="B61" s="20"/>
      <c r="G61" s="9"/>
      <c r="J61" s="15"/>
      <c r="K61" s="35"/>
      <c r="L61" s="35"/>
    </row>
    <row r="62" spans="1:17" ht="12" customHeight="1" x14ac:dyDescent="0.15">
      <c r="B62" s="41" t="s">
        <v>76</v>
      </c>
      <c r="C62" s="41"/>
      <c r="G62" s="9"/>
      <c r="J62" s="15"/>
      <c r="K62" s="35"/>
      <c r="L62" s="35"/>
      <c r="N62" s="3" t="s">
        <v>92</v>
      </c>
      <c r="O62" s="3" t="s">
        <v>90</v>
      </c>
      <c r="P62" s="7" t="s">
        <v>91</v>
      </c>
    </row>
    <row r="63" spans="1:17" ht="12" customHeight="1" x14ac:dyDescent="0.15">
      <c r="B63" s="42" t="s">
        <v>77</v>
      </c>
      <c r="C63" s="42"/>
      <c r="D63" s="42"/>
      <c r="F63" s="12"/>
      <c r="G63" s="9" t="s">
        <v>1</v>
      </c>
      <c r="J63" s="15"/>
      <c r="K63" s="35"/>
      <c r="L63" s="35"/>
      <c r="N63" s="36">
        <f>F63/1.14975</f>
        <v>0</v>
      </c>
      <c r="O63" s="35">
        <f>N63*$O$51</f>
        <v>0</v>
      </c>
      <c r="P63" s="7">
        <f>N63*$P$51</f>
        <v>0</v>
      </c>
    </row>
    <row r="64" spans="1:17" ht="12" customHeight="1" x14ac:dyDescent="0.15">
      <c r="B64" s="42" t="s">
        <v>78</v>
      </c>
      <c r="C64" s="42"/>
      <c r="D64" s="42"/>
      <c r="F64" s="12"/>
      <c r="G64" s="9" t="s">
        <v>1</v>
      </c>
      <c r="J64" s="15"/>
      <c r="K64" s="35"/>
      <c r="L64" s="35"/>
    </row>
    <row r="65" spans="2:16" ht="12" customHeight="1" x14ac:dyDescent="0.15">
      <c r="B65" s="20"/>
      <c r="G65" s="9"/>
      <c r="J65" s="15"/>
      <c r="K65" s="35"/>
      <c r="L65" s="35"/>
    </row>
    <row r="66" spans="2:16" ht="14" customHeight="1" x14ac:dyDescent="0.15">
      <c r="B66" s="8" t="s">
        <v>79</v>
      </c>
      <c r="C66" s="8"/>
      <c r="D66" s="8"/>
      <c r="E66" s="8"/>
      <c r="F66" s="8"/>
      <c r="G66" s="8"/>
      <c r="H66" s="3" t="s">
        <v>124</v>
      </c>
      <c r="I66" s="3"/>
      <c r="P66" s="3"/>
    </row>
    <row r="67" spans="2:16" s="46" customFormat="1" ht="14" customHeight="1" x14ac:dyDescent="0.15">
      <c r="B67" s="43" t="s">
        <v>15</v>
      </c>
      <c r="C67" s="43"/>
      <c r="D67" s="43"/>
      <c r="E67" s="3"/>
      <c r="F67" s="12"/>
      <c r="G67" s="9" t="s">
        <v>1</v>
      </c>
      <c r="H67" s="44"/>
      <c r="I67" s="5"/>
      <c r="J67" s="15"/>
      <c r="K67" s="35"/>
      <c r="L67" s="35"/>
      <c r="M67" s="45">
        <f>IF(H67&lt;=0,100%,H67)</f>
        <v>1</v>
      </c>
      <c r="N67" s="36">
        <f>F67/1.14975*M67</f>
        <v>0</v>
      </c>
      <c r="O67" s="35">
        <f>N67*$O$51</f>
        <v>0</v>
      </c>
      <c r="P67" s="7">
        <f>N67*$P$51</f>
        <v>0</v>
      </c>
    </row>
    <row r="68" spans="2:16" s="46" customFormat="1" ht="14" customHeight="1" x14ac:dyDescent="0.15">
      <c r="B68" s="42" t="s">
        <v>11</v>
      </c>
      <c r="C68" s="42"/>
      <c r="D68" s="42"/>
      <c r="E68" s="3"/>
      <c r="F68" s="12"/>
      <c r="G68" s="9" t="s">
        <v>1</v>
      </c>
      <c r="H68" s="44"/>
      <c r="I68" s="5"/>
      <c r="J68" s="15"/>
      <c r="K68" s="35"/>
      <c r="L68" s="35"/>
      <c r="M68" s="45">
        <v>1</v>
      </c>
      <c r="N68" s="36">
        <f>(F68/1.14975*M68)+O68+P68</f>
        <v>0</v>
      </c>
      <c r="O68" s="35">
        <f>F68/1.14975*$O$51*0.5</f>
        <v>0</v>
      </c>
      <c r="P68" s="7">
        <f>F68/1.14975*$P$51*0.5</f>
        <v>0</v>
      </c>
    </row>
    <row r="69" spans="2:16" s="46" customFormat="1" ht="14" customHeight="1" x14ac:dyDescent="0.15">
      <c r="B69" s="42" t="s">
        <v>7</v>
      </c>
      <c r="C69" s="42"/>
      <c r="D69" s="43"/>
      <c r="E69" s="3"/>
      <c r="F69" s="12"/>
      <c r="G69" s="9" t="s">
        <v>1</v>
      </c>
      <c r="H69" s="44"/>
      <c r="I69" s="5"/>
      <c r="J69" s="15"/>
      <c r="K69" s="35"/>
      <c r="L69" s="35"/>
      <c r="M69" s="45">
        <f t="shared" ref="M69:M88" si="0">IF(H69&lt;=0,100%,H69)</f>
        <v>1</v>
      </c>
      <c r="N69" s="36">
        <f>F69*M69</f>
        <v>0</v>
      </c>
      <c r="O69" s="35"/>
      <c r="P69" s="7"/>
    </row>
    <row r="70" spans="2:16" s="46" customFormat="1" ht="14" customHeight="1" x14ac:dyDescent="0.15">
      <c r="B70" s="42" t="s">
        <v>13</v>
      </c>
      <c r="C70" s="42"/>
      <c r="D70" s="42"/>
      <c r="E70" s="3"/>
      <c r="F70" s="12"/>
      <c r="G70" s="9" t="s">
        <v>1</v>
      </c>
      <c r="H70" s="44"/>
      <c r="I70" s="5"/>
      <c r="J70" s="15"/>
      <c r="K70" s="35"/>
      <c r="L70" s="35"/>
      <c r="M70" s="45">
        <f t="shared" si="0"/>
        <v>1</v>
      </c>
      <c r="N70" s="36">
        <f>F70*M70</f>
        <v>0</v>
      </c>
      <c r="O70" s="35"/>
      <c r="P70" s="7"/>
    </row>
    <row r="71" spans="2:16" s="46" customFormat="1" ht="14" customHeight="1" x14ac:dyDescent="0.15">
      <c r="B71" s="42" t="s">
        <v>132</v>
      </c>
      <c r="C71" s="42"/>
      <c r="D71" s="42"/>
      <c r="E71" s="3"/>
      <c r="F71" s="12"/>
      <c r="G71" s="9" t="s">
        <v>1</v>
      </c>
      <c r="H71" s="44"/>
      <c r="I71" s="5"/>
      <c r="J71" s="15"/>
      <c r="K71" s="35"/>
      <c r="L71" s="35"/>
      <c r="M71" s="45">
        <f t="shared" si="0"/>
        <v>1</v>
      </c>
      <c r="N71" s="36">
        <f>F71*M71</f>
        <v>0</v>
      </c>
      <c r="O71" s="35"/>
      <c r="P71" s="7"/>
    </row>
    <row r="72" spans="2:16" s="46" customFormat="1" ht="14" customHeight="1" x14ac:dyDescent="0.15">
      <c r="B72" s="42" t="s">
        <v>9</v>
      </c>
      <c r="C72" s="42"/>
      <c r="D72" s="42"/>
      <c r="E72" s="3"/>
      <c r="F72" s="12"/>
      <c r="G72" s="9" t="s">
        <v>1</v>
      </c>
      <c r="H72" s="44"/>
      <c r="I72" s="5"/>
      <c r="J72" s="15"/>
      <c r="K72" s="35"/>
      <c r="L72" s="35"/>
      <c r="M72" s="45">
        <f t="shared" si="0"/>
        <v>1</v>
      </c>
      <c r="N72" s="36">
        <f t="shared" ref="N72:N88" si="1">F72/1.14975*M72</f>
        <v>0</v>
      </c>
      <c r="O72" s="35">
        <f t="shared" ref="O72:O77" si="2">N72*$O$51</f>
        <v>0</v>
      </c>
      <c r="P72" s="7">
        <f t="shared" ref="P72:P77" si="3">N72*$P$51</f>
        <v>0</v>
      </c>
    </row>
    <row r="73" spans="2:16" s="46" customFormat="1" ht="14" customHeight="1" x14ac:dyDescent="0.15">
      <c r="B73" s="42" t="s">
        <v>12</v>
      </c>
      <c r="C73" s="42"/>
      <c r="D73" s="42"/>
      <c r="E73" s="3"/>
      <c r="F73" s="12"/>
      <c r="G73" s="9" t="s">
        <v>1</v>
      </c>
      <c r="H73" s="44"/>
      <c r="I73" s="5"/>
      <c r="J73" s="15"/>
      <c r="K73" s="35"/>
      <c r="L73" s="35"/>
      <c r="M73" s="45">
        <f t="shared" si="0"/>
        <v>1</v>
      </c>
      <c r="N73" s="36">
        <f t="shared" si="1"/>
        <v>0</v>
      </c>
      <c r="O73" s="35">
        <f t="shared" si="2"/>
        <v>0</v>
      </c>
      <c r="P73" s="7">
        <f t="shared" si="3"/>
        <v>0</v>
      </c>
    </row>
    <row r="74" spans="2:16" s="46" customFormat="1" ht="14" customHeight="1" x14ac:dyDescent="0.15">
      <c r="B74" s="42" t="s">
        <v>8</v>
      </c>
      <c r="C74" s="42"/>
      <c r="D74" s="42"/>
      <c r="E74" s="3"/>
      <c r="F74" s="12"/>
      <c r="G74" s="9" t="s">
        <v>1</v>
      </c>
      <c r="H74" s="44"/>
      <c r="I74" s="5"/>
      <c r="J74" s="15"/>
      <c r="K74" s="35"/>
      <c r="L74" s="35"/>
      <c r="M74" s="45">
        <f t="shared" si="0"/>
        <v>1</v>
      </c>
      <c r="N74" s="36">
        <f t="shared" si="1"/>
        <v>0</v>
      </c>
      <c r="O74" s="35">
        <f t="shared" si="2"/>
        <v>0</v>
      </c>
      <c r="P74" s="7">
        <f t="shared" si="3"/>
        <v>0</v>
      </c>
    </row>
    <row r="75" spans="2:16" s="46" customFormat="1" ht="14" customHeight="1" x14ac:dyDescent="0.15">
      <c r="B75" s="42" t="s">
        <v>55</v>
      </c>
      <c r="C75" s="42"/>
      <c r="D75" s="42"/>
      <c r="E75" s="3"/>
      <c r="F75" s="12"/>
      <c r="G75" s="9" t="s">
        <v>1</v>
      </c>
      <c r="H75" s="44"/>
      <c r="I75" s="5"/>
      <c r="J75" s="15"/>
      <c r="K75" s="35"/>
      <c r="L75" s="35"/>
      <c r="M75" s="45">
        <f t="shared" si="0"/>
        <v>1</v>
      </c>
      <c r="N75" s="36">
        <f t="shared" si="1"/>
        <v>0</v>
      </c>
      <c r="O75" s="35">
        <f t="shared" si="2"/>
        <v>0</v>
      </c>
      <c r="P75" s="7">
        <f t="shared" si="3"/>
        <v>0</v>
      </c>
    </row>
    <row r="76" spans="2:16" s="46" customFormat="1" ht="14" customHeight="1" x14ac:dyDescent="0.15">
      <c r="B76" s="42" t="s">
        <v>10</v>
      </c>
      <c r="C76" s="42"/>
      <c r="D76" s="42"/>
      <c r="E76" s="3"/>
      <c r="F76" s="12"/>
      <c r="G76" s="9" t="s">
        <v>1</v>
      </c>
      <c r="H76" s="44"/>
      <c r="I76" s="5"/>
      <c r="J76" s="15"/>
      <c r="K76" s="35"/>
      <c r="L76" s="35"/>
      <c r="M76" s="45">
        <f t="shared" si="0"/>
        <v>1</v>
      </c>
      <c r="N76" s="36">
        <f t="shared" si="1"/>
        <v>0</v>
      </c>
      <c r="O76" s="35">
        <f t="shared" si="2"/>
        <v>0</v>
      </c>
      <c r="P76" s="7">
        <f t="shared" si="3"/>
        <v>0</v>
      </c>
    </row>
    <row r="77" spans="2:16" s="46" customFormat="1" ht="14" customHeight="1" x14ac:dyDescent="0.15">
      <c r="B77" s="3" t="s">
        <v>57</v>
      </c>
      <c r="C77" s="42"/>
      <c r="D77" s="42"/>
      <c r="E77" s="3"/>
      <c r="F77" s="12"/>
      <c r="G77" s="9" t="s">
        <v>1</v>
      </c>
      <c r="H77" s="44"/>
      <c r="I77" s="5"/>
      <c r="J77" s="15"/>
      <c r="K77" s="35"/>
      <c r="L77" s="35"/>
      <c r="M77" s="45">
        <f t="shared" si="0"/>
        <v>1</v>
      </c>
      <c r="N77" s="36">
        <f t="shared" si="1"/>
        <v>0</v>
      </c>
      <c r="O77" s="35">
        <f t="shared" si="2"/>
        <v>0</v>
      </c>
      <c r="P77" s="7">
        <f t="shared" si="3"/>
        <v>0</v>
      </c>
    </row>
    <row r="78" spans="2:16" s="46" customFormat="1" ht="14" customHeight="1" x14ac:dyDescent="0.15">
      <c r="B78" s="42" t="s">
        <v>16</v>
      </c>
      <c r="C78" s="42"/>
      <c r="D78" s="42"/>
      <c r="E78" s="3"/>
      <c r="F78" s="12"/>
      <c r="G78" s="9" t="s">
        <v>1</v>
      </c>
      <c r="H78" s="44"/>
      <c r="I78" s="5"/>
      <c r="J78" s="15"/>
      <c r="K78" s="35"/>
      <c r="L78" s="35"/>
      <c r="M78" s="45">
        <f t="shared" si="0"/>
        <v>1</v>
      </c>
      <c r="N78" s="36">
        <f>F78*M78</f>
        <v>0</v>
      </c>
      <c r="O78" s="35"/>
      <c r="P78" s="7"/>
    </row>
    <row r="79" spans="2:16" s="46" customFormat="1" ht="14" customHeight="1" x14ac:dyDescent="0.15">
      <c r="B79" s="42" t="s">
        <v>58</v>
      </c>
      <c r="C79" s="42"/>
      <c r="D79" s="42"/>
      <c r="E79" s="3"/>
      <c r="F79" s="12"/>
      <c r="G79" s="9" t="s">
        <v>1</v>
      </c>
      <c r="H79" s="44"/>
      <c r="I79" s="5"/>
      <c r="J79" s="15"/>
      <c r="K79" s="35"/>
      <c r="L79" s="35"/>
      <c r="M79" s="45">
        <f t="shared" si="0"/>
        <v>1</v>
      </c>
      <c r="N79" s="36">
        <f t="shared" si="1"/>
        <v>0</v>
      </c>
      <c r="O79" s="35">
        <f t="shared" ref="O79:O88" si="4">N79*$O$51</f>
        <v>0</v>
      </c>
      <c r="P79" s="7">
        <f t="shared" ref="P79:P88" si="5">N79*$P$51</f>
        <v>0</v>
      </c>
    </row>
    <row r="80" spans="2:16" s="46" customFormat="1" ht="14" customHeight="1" x14ac:dyDescent="0.15">
      <c r="B80" s="47" t="s">
        <v>117</v>
      </c>
      <c r="C80" s="42"/>
      <c r="D80" s="42"/>
      <c r="E80" s="3"/>
      <c r="F80" s="12"/>
      <c r="G80" s="9" t="s">
        <v>118</v>
      </c>
      <c r="H80" s="44"/>
      <c r="I80" s="5"/>
      <c r="J80" s="15"/>
      <c r="K80" s="35"/>
      <c r="L80" s="35"/>
      <c r="M80" s="45"/>
      <c r="N80" s="36"/>
      <c r="O80" s="35"/>
      <c r="P80" s="7"/>
    </row>
    <row r="81" spans="2:16" s="46" customFormat="1" ht="14" customHeight="1" x14ac:dyDescent="0.15">
      <c r="B81" s="42" t="s">
        <v>14</v>
      </c>
      <c r="C81" s="42"/>
      <c r="D81" s="42"/>
      <c r="E81" s="3"/>
      <c r="F81" s="12"/>
      <c r="G81" s="9" t="s">
        <v>1</v>
      </c>
      <c r="H81" s="44"/>
      <c r="I81" s="5"/>
      <c r="J81" s="3"/>
      <c r="K81" s="3"/>
      <c r="L81" s="3"/>
      <c r="M81" s="45">
        <f t="shared" si="0"/>
        <v>1</v>
      </c>
      <c r="N81" s="36">
        <f t="shared" si="1"/>
        <v>0</v>
      </c>
      <c r="O81" s="35">
        <f t="shared" si="4"/>
        <v>0</v>
      </c>
      <c r="P81" s="7">
        <f t="shared" si="5"/>
        <v>0</v>
      </c>
    </row>
    <row r="82" spans="2:16" s="46" customFormat="1" ht="14" customHeight="1" x14ac:dyDescent="0.15">
      <c r="B82" s="42" t="s">
        <v>17</v>
      </c>
      <c r="C82" s="42"/>
      <c r="D82" s="42"/>
      <c r="E82" s="3"/>
      <c r="F82" s="12"/>
      <c r="G82" s="9" t="s">
        <v>1</v>
      </c>
      <c r="H82" s="44"/>
      <c r="I82" s="5"/>
      <c r="J82" s="15"/>
      <c r="K82" s="35"/>
      <c r="L82" s="35"/>
      <c r="M82" s="45">
        <f t="shared" si="0"/>
        <v>1</v>
      </c>
      <c r="N82" s="36">
        <f t="shared" si="1"/>
        <v>0</v>
      </c>
      <c r="O82" s="35">
        <f t="shared" si="4"/>
        <v>0</v>
      </c>
      <c r="P82" s="7">
        <f t="shared" si="5"/>
        <v>0</v>
      </c>
    </row>
    <row r="83" spans="2:16" ht="14" customHeight="1" x14ac:dyDescent="0.15">
      <c r="B83" s="3" t="s">
        <v>110</v>
      </c>
      <c r="C83" s="42"/>
      <c r="D83" s="42"/>
      <c r="F83" s="12"/>
      <c r="G83" s="9" t="s">
        <v>1</v>
      </c>
      <c r="H83" s="44"/>
      <c r="J83" s="15"/>
      <c r="K83" s="35"/>
      <c r="L83" s="35"/>
      <c r="M83" s="45">
        <f t="shared" si="0"/>
        <v>1</v>
      </c>
      <c r="N83" s="36">
        <f t="shared" si="1"/>
        <v>0</v>
      </c>
      <c r="O83" s="35">
        <f t="shared" si="4"/>
        <v>0</v>
      </c>
      <c r="P83" s="7">
        <f t="shared" si="5"/>
        <v>0</v>
      </c>
    </row>
    <row r="84" spans="2:16" ht="14" customHeight="1" x14ac:dyDescent="0.15">
      <c r="B84" s="42" t="s">
        <v>56</v>
      </c>
      <c r="C84" s="42"/>
      <c r="D84" s="42"/>
      <c r="F84" s="12"/>
      <c r="G84" s="9" t="s">
        <v>1</v>
      </c>
      <c r="H84" s="44"/>
      <c r="J84" s="15"/>
      <c r="K84" s="35"/>
      <c r="L84" s="35"/>
      <c r="M84" s="45">
        <f t="shared" si="0"/>
        <v>1</v>
      </c>
      <c r="N84" s="36">
        <f t="shared" si="1"/>
        <v>0</v>
      </c>
      <c r="O84" s="35">
        <f t="shared" si="4"/>
        <v>0</v>
      </c>
      <c r="P84" s="7">
        <f t="shared" si="5"/>
        <v>0</v>
      </c>
    </row>
    <row r="85" spans="2:16" ht="14" customHeight="1" x14ac:dyDescent="0.15">
      <c r="B85" s="3" t="s">
        <v>18</v>
      </c>
      <c r="F85" s="12"/>
      <c r="G85" s="9" t="s">
        <v>1</v>
      </c>
      <c r="H85" s="3"/>
      <c r="J85" s="15"/>
      <c r="K85" s="35"/>
      <c r="L85" s="35"/>
      <c r="M85" s="45">
        <f t="shared" si="0"/>
        <v>1</v>
      </c>
      <c r="N85" s="36">
        <f t="shared" si="1"/>
        <v>0</v>
      </c>
      <c r="O85" s="35">
        <f t="shared" si="4"/>
        <v>0</v>
      </c>
      <c r="P85" s="7">
        <f t="shared" si="5"/>
        <v>0</v>
      </c>
    </row>
    <row r="86" spans="2:16" ht="14" customHeight="1" x14ac:dyDescent="0.15">
      <c r="B86" s="12"/>
      <c r="C86" s="12"/>
      <c r="D86" s="12"/>
      <c r="F86" s="12"/>
      <c r="G86" s="9" t="s">
        <v>1</v>
      </c>
      <c r="H86" s="44"/>
      <c r="J86" s="15"/>
      <c r="K86" s="35"/>
      <c r="L86" s="35"/>
      <c r="M86" s="45">
        <f t="shared" si="0"/>
        <v>1</v>
      </c>
      <c r="N86" s="36">
        <f t="shared" si="1"/>
        <v>0</v>
      </c>
      <c r="O86" s="35">
        <f t="shared" si="4"/>
        <v>0</v>
      </c>
      <c r="P86" s="7">
        <f t="shared" si="5"/>
        <v>0</v>
      </c>
    </row>
    <row r="87" spans="2:16" ht="14" customHeight="1" x14ac:dyDescent="0.15">
      <c r="B87" s="48"/>
      <c r="C87" s="48"/>
      <c r="D87" s="48"/>
      <c r="F87" s="12"/>
      <c r="G87" s="9" t="s">
        <v>1</v>
      </c>
      <c r="H87" s="44"/>
      <c r="J87" s="15"/>
      <c r="K87" s="35"/>
      <c r="L87" s="35"/>
      <c r="M87" s="45">
        <f t="shared" si="0"/>
        <v>1</v>
      </c>
      <c r="N87" s="36">
        <f t="shared" si="1"/>
        <v>0</v>
      </c>
      <c r="O87" s="35">
        <f t="shared" si="4"/>
        <v>0</v>
      </c>
      <c r="P87" s="7">
        <f t="shared" si="5"/>
        <v>0</v>
      </c>
    </row>
    <row r="88" spans="2:16" ht="14" customHeight="1" x14ac:dyDescent="0.15">
      <c r="B88" s="48"/>
      <c r="C88" s="48"/>
      <c r="D88" s="48"/>
      <c r="F88" s="12"/>
      <c r="G88" s="9" t="s">
        <v>1</v>
      </c>
      <c r="H88" s="44"/>
      <c r="J88" s="15"/>
      <c r="K88" s="35"/>
      <c r="L88" s="35"/>
      <c r="M88" s="45">
        <f t="shared" si="0"/>
        <v>1</v>
      </c>
      <c r="N88" s="36">
        <f t="shared" si="1"/>
        <v>0</v>
      </c>
      <c r="O88" s="35">
        <f t="shared" si="4"/>
        <v>0</v>
      </c>
      <c r="P88" s="7">
        <f t="shared" si="5"/>
        <v>0</v>
      </c>
    </row>
    <row r="89" spans="2:16" ht="14" customHeight="1" x14ac:dyDescent="0.15">
      <c r="G89" s="9"/>
      <c r="H89" s="49"/>
      <c r="J89" s="15"/>
      <c r="K89" s="35"/>
      <c r="L89" s="35"/>
      <c r="M89" s="45"/>
      <c r="N89" s="36"/>
      <c r="O89" s="35"/>
    </row>
    <row r="90" spans="2:16" ht="14" customHeight="1" x14ac:dyDescent="0.15">
      <c r="B90" s="8" t="s">
        <v>19</v>
      </c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45"/>
      <c r="N90" s="36"/>
      <c r="O90" s="35"/>
    </row>
    <row r="91" spans="2:16" ht="14" customHeight="1" thickBot="1" x14ac:dyDescent="0.2">
      <c r="B91" s="20" t="s">
        <v>23</v>
      </c>
      <c r="F91" s="3"/>
      <c r="G91" s="3"/>
      <c r="J91" s="15"/>
      <c r="K91" s="35"/>
      <c r="L91" s="35"/>
      <c r="M91" s="45"/>
      <c r="N91" s="36"/>
      <c r="O91" s="35"/>
    </row>
    <row r="92" spans="2:16" ht="14" customHeight="1" thickBot="1" x14ac:dyDescent="0.25">
      <c r="B92" s="3" t="s">
        <v>20</v>
      </c>
      <c r="C92" s="51"/>
      <c r="D92" s="52" t="s">
        <v>3</v>
      </c>
      <c r="E92" s="53"/>
      <c r="F92" s="3" t="s">
        <v>21</v>
      </c>
      <c r="G92" s="49"/>
      <c r="J92" s="15"/>
      <c r="K92" s="35"/>
      <c r="L92" s="35"/>
      <c r="M92" s="45"/>
      <c r="N92" s="36"/>
      <c r="O92" s="35"/>
    </row>
    <row r="93" spans="2:16" ht="14" customHeight="1" x14ac:dyDescent="0.2">
      <c r="C93" s="49"/>
      <c r="D93" s="52"/>
      <c r="E93" s="53"/>
      <c r="F93" s="3"/>
      <c r="G93" s="49"/>
      <c r="J93" s="15"/>
      <c r="K93" s="35"/>
      <c r="L93" s="35"/>
      <c r="M93" s="45"/>
      <c r="N93" s="36"/>
      <c r="O93" s="35"/>
    </row>
    <row r="94" spans="2:16" ht="14" customHeight="1" x14ac:dyDescent="0.2">
      <c r="B94" s="43" t="s">
        <v>80</v>
      </c>
      <c r="C94" s="54"/>
      <c r="D94" s="55"/>
      <c r="E94" s="56"/>
      <c r="F94" s="3"/>
      <c r="G94" s="49"/>
      <c r="J94" s="15"/>
      <c r="K94" s="35"/>
      <c r="L94" s="35"/>
      <c r="M94" s="45"/>
      <c r="N94" s="36"/>
      <c r="O94" s="35"/>
    </row>
    <row r="95" spans="2:16" ht="14" customHeight="1" x14ac:dyDescent="0.2">
      <c r="B95" s="9"/>
      <c r="C95" s="57"/>
      <c r="D95" s="52"/>
      <c r="E95" s="53"/>
      <c r="F95" s="3"/>
      <c r="G95" s="49"/>
      <c r="J95" s="15"/>
      <c r="K95" s="35"/>
      <c r="L95" s="35"/>
      <c r="M95" s="45"/>
      <c r="N95" s="36"/>
      <c r="O95" s="35"/>
    </row>
    <row r="96" spans="2:16" ht="14" x14ac:dyDescent="0.15">
      <c r="B96" s="58" t="s">
        <v>81</v>
      </c>
      <c r="F96" s="3"/>
      <c r="G96" s="49"/>
      <c r="J96" s="15"/>
      <c r="K96" s="35"/>
      <c r="L96" s="35"/>
      <c r="M96" s="45"/>
      <c r="N96" s="36"/>
      <c r="O96" s="35"/>
    </row>
    <row r="97" spans="2:16" x14ac:dyDescent="0.15">
      <c r="B97" s="43" t="s">
        <v>82</v>
      </c>
      <c r="C97" s="43"/>
      <c r="D97" s="43"/>
      <c r="F97" s="12"/>
      <c r="G97" s="9" t="s">
        <v>1</v>
      </c>
      <c r="J97" s="15"/>
      <c r="K97" s="35"/>
      <c r="L97" s="35"/>
      <c r="M97" s="45"/>
      <c r="N97" s="36">
        <f>F97</f>
        <v>0</v>
      </c>
      <c r="O97" s="35"/>
    </row>
    <row r="98" spans="2:16" ht="14" customHeight="1" x14ac:dyDescent="0.15">
      <c r="B98" s="42" t="s">
        <v>73</v>
      </c>
      <c r="C98" s="43"/>
      <c r="D98" s="43"/>
      <c r="F98" s="12"/>
      <c r="G98" s="9" t="s">
        <v>1</v>
      </c>
      <c r="J98" s="15"/>
      <c r="K98" s="35"/>
      <c r="L98" s="35"/>
      <c r="M98" s="45"/>
      <c r="N98" s="36"/>
      <c r="O98" s="35"/>
    </row>
    <row r="99" spans="2:16" ht="14" customHeight="1" x14ac:dyDescent="0.15">
      <c r="B99" s="42" t="s">
        <v>89</v>
      </c>
      <c r="C99" s="43"/>
      <c r="D99" s="43"/>
      <c r="F99" s="12"/>
      <c r="G99" s="9" t="s">
        <v>1</v>
      </c>
      <c r="J99" s="15"/>
      <c r="K99" s="35"/>
      <c r="L99" s="35"/>
      <c r="M99" s="45">
        <f>$C$92</f>
        <v>0</v>
      </c>
      <c r="N99" s="36">
        <f>F99/1.14975</f>
        <v>0</v>
      </c>
      <c r="O99" s="35">
        <f>N99*$O$51*M99</f>
        <v>0</v>
      </c>
      <c r="P99" s="7">
        <f>N99*$P$51*M99</f>
        <v>0</v>
      </c>
    </row>
    <row r="100" spans="2:16" ht="14" customHeight="1" x14ac:dyDescent="0.15">
      <c r="B100" s="59"/>
      <c r="F100" s="3"/>
      <c r="G100" s="49"/>
      <c r="J100" s="15"/>
      <c r="K100" s="35"/>
      <c r="L100" s="35"/>
      <c r="M100" s="45"/>
      <c r="N100" s="36"/>
      <c r="O100" s="35"/>
    </row>
    <row r="101" spans="2:16" ht="14" customHeight="1" x14ac:dyDescent="0.15">
      <c r="B101" s="58" t="s">
        <v>83</v>
      </c>
      <c r="F101" s="3"/>
      <c r="G101" s="49"/>
      <c r="J101" s="15"/>
      <c r="K101" s="35"/>
      <c r="L101" s="35"/>
      <c r="M101" s="45"/>
      <c r="N101" s="36"/>
      <c r="O101" s="35"/>
    </row>
    <row r="102" spans="2:16" ht="14" customHeight="1" x14ac:dyDescent="0.15">
      <c r="B102" s="43" t="s">
        <v>84</v>
      </c>
      <c r="F102" s="12"/>
      <c r="G102" s="9" t="s">
        <v>1</v>
      </c>
      <c r="J102" s="15"/>
      <c r="K102" s="35"/>
      <c r="L102" s="35"/>
      <c r="M102" s="45"/>
      <c r="N102" s="36" t="s">
        <v>95</v>
      </c>
      <c r="O102" s="35"/>
    </row>
    <row r="103" spans="2:16" ht="14" customHeight="1" x14ac:dyDescent="0.15">
      <c r="B103" s="3" t="s">
        <v>85</v>
      </c>
      <c r="C103" s="43"/>
      <c r="D103" s="43"/>
      <c r="F103" s="12"/>
      <c r="G103" s="9" t="s">
        <v>1</v>
      </c>
      <c r="J103" s="15"/>
      <c r="K103" s="35"/>
      <c r="L103" s="35"/>
      <c r="M103" s="45"/>
      <c r="N103" s="36" t="s">
        <v>95</v>
      </c>
      <c r="O103" s="35"/>
    </row>
    <row r="104" spans="2:16" ht="14" customHeight="1" x14ac:dyDescent="0.15">
      <c r="B104" s="42" t="s">
        <v>26</v>
      </c>
      <c r="C104" s="43"/>
      <c r="D104" s="43"/>
      <c r="F104" s="12"/>
      <c r="G104" s="9" t="s">
        <v>1</v>
      </c>
      <c r="J104" s="15"/>
      <c r="K104" s="35"/>
      <c r="L104" s="35"/>
      <c r="M104" s="45">
        <f>$C$92</f>
        <v>0</v>
      </c>
      <c r="N104" s="36">
        <f>F104*M104</f>
        <v>0</v>
      </c>
      <c r="O104" s="35"/>
    </row>
    <row r="105" spans="2:16" ht="14" customHeight="1" x14ac:dyDescent="0.2">
      <c r="B105" s="59"/>
      <c r="C105" s="49"/>
      <c r="D105" s="60"/>
      <c r="E105" s="5"/>
      <c r="F105" s="3"/>
      <c r="G105" s="49"/>
      <c r="J105" s="15"/>
      <c r="K105" s="35"/>
      <c r="L105" s="35"/>
      <c r="M105" s="45"/>
      <c r="N105" s="36"/>
      <c r="O105" s="35"/>
    </row>
    <row r="106" spans="2:16" ht="14" customHeight="1" x14ac:dyDescent="0.2">
      <c r="B106" s="58" t="s">
        <v>88</v>
      </c>
      <c r="C106" s="49"/>
      <c r="D106" s="60"/>
      <c r="E106" s="5"/>
      <c r="F106" s="3"/>
      <c r="G106" s="49"/>
      <c r="J106" s="15"/>
      <c r="K106" s="35"/>
      <c r="L106" s="35"/>
      <c r="M106" s="45"/>
      <c r="N106" s="36"/>
      <c r="O106" s="35"/>
    </row>
    <row r="107" spans="2:16" ht="14" customHeight="1" x14ac:dyDescent="0.15">
      <c r="B107" s="43" t="s">
        <v>22</v>
      </c>
      <c r="C107" s="43"/>
      <c r="D107" s="43"/>
      <c r="E107" s="5"/>
      <c r="F107" s="12"/>
      <c r="G107" s="9" t="s">
        <v>1</v>
      </c>
      <c r="J107" s="15"/>
      <c r="K107" s="35"/>
      <c r="L107" s="35"/>
      <c r="M107" s="45">
        <f>$C$92</f>
        <v>0</v>
      </c>
      <c r="N107" s="36">
        <f>F107/1.14975</f>
        <v>0</v>
      </c>
      <c r="O107" s="35">
        <f>N107*$O$51*M107</f>
        <v>0</v>
      </c>
      <c r="P107" s="7">
        <f>N107*$P$51*M107</f>
        <v>0</v>
      </c>
    </row>
    <row r="108" spans="2:16" ht="14" customHeight="1" x14ac:dyDescent="0.15">
      <c r="B108" s="42" t="s">
        <v>24</v>
      </c>
      <c r="C108" s="42"/>
      <c r="D108" s="42"/>
      <c r="E108" s="5"/>
      <c r="F108" s="12"/>
      <c r="G108" s="9" t="s">
        <v>1</v>
      </c>
      <c r="J108" s="15"/>
      <c r="K108" s="35"/>
      <c r="L108" s="35"/>
      <c r="M108" s="45">
        <f>$C$92</f>
        <v>0</v>
      </c>
      <c r="N108" s="35">
        <f>M108*$O$51*L108</f>
        <v>0</v>
      </c>
      <c r="O108" s="61">
        <f>M108*$P$51*L108</f>
        <v>0</v>
      </c>
    </row>
    <row r="109" spans="2:16" ht="14" customHeight="1" x14ac:dyDescent="0.15">
      <c r="B109" s="42" t="s">
        <v>25</v>
      </c>
      <c r="C109" s="42"/>
      <c r="D109" s="42"/>
      <c r="E109" s="5"/>
      <c r="F109" s="12"/>
      <c r="G109" s="9" t="s">
        <v>1</v>
      </c>
      <c r="J109" s="15"/>
      <c r="K109" s="35"/>
      <c r="L109" s="35"/>
      <c r="M109" s="45">
        <f>$C$92</f>
        <v>0</v>
      </c>
      <c r="N109" s="36">
        <f>F109/1.14975</f>
        <v>0</v>
      </c>
      <c r="O109" s="35">
        <f>N109*$O$51*M109</f>
        <v>0</v>
      </c>
      <c r="P109" s="7">
        <f>N109*$P$51*M109</f>
        <v>0</v>
      </c>
    </row>
    <row r="110" spans="2:16" ht="14" customHeight="1" x14ac:dyDescent="0.15">
      <c r="B110" s="42" t="s">
        <v>86</v>
      </c>
      <c r="C110" s="42"/>
      <c r="D110" s="42"/>
      <c r="E110" s="5"/>
      <c r="F110" s="12"/>
      <c r="G110" s="9" t="s">
        <v>1</v>
      </c>
      <c r="J110" s="15"/>
      <c r="K110" s="35"/>
      <c r="L110" s="35"/>
      <c r="M110" s="45">
        <f>$C$92</f>
        <v>0</v>
      </c>
      <c r="N110" s="36">
        <f>F110</f>
        <v>0</v>
      </c>
      <c r="O110" s="35"/>
    </row>
    <row r="111" spans="2:16" ht="14" customHeight="1" x14ac:dyDescent="0.15">
      <c r="B111" s="42" t="s">
        <v>87</v>
      </c>
      <c r="C111" s="42"/>
      <c r="D111" s="42"/>
      <c r="E111" s="5"/>
      <c r="F111" s="12"/>
      <c r="G111" s="9" t="s">
        <v>1</v>
      </c>
      <c r="J111" s="15"/>
      <c r="K111" s="35"/>
      <c r="L111" s="35"/>
      <c r="M111" s="45">
        <f>$C$92</f>
        <v>0</v>
      </c>
      <c r="N111" s="36">
        <f>F111</f>
        <v>0</v>
      </c>
      <c r="O111" s="35"/>
    </row>
    <row r="112" spans="2:16" ht="14" customHeight="1" x14ac:dyDescent="0.15">
      <c r="B112" s="42" t="s">
        <v>68</v>
      </c>
      <c r="C112" s="42"/>
      <c r="D112" s="42"/>
      <c r="E112" s="5"/>
      <c r="F112" s="12"/>
      <c r="G112" s="9" t="s">
        <v>1</v>
      </c>
      <c r="H112" s="44">
        <v>1</v>
      </c>
      <c r="J112" s="15"/>
      <c r="K112" s="35"/>
      <c r="L112" s="35"/>
      <c r="M112" s="45">
        <f>IF(H112&lt;=0,100%,H112)</f>
        <v>1</v>
      </c>
      <c r="N112" s="36">
        <f>F112/1.14975</f>
        <v>0</v>
      </c>
      <c r="O112" s="35">
        <f>N112*$O$51*M112</f>
        <v>0</v>
      </c>
      <c r="P112" s="7">
        <f>N112*$P$51*M112</f>
        <v>0</v>
      </c>
    </row>
    <row r="113" spans="2:16" ht="14" customHeight="1" x14ac:dyDescent="0.15">
      <c r="B113" s="42" t="s">
        <v>27</v>
      </c>
      <c r="C113" s="42"/>
      <c r="D113" s="42"/>
      <c r="E113" s="5"/>
      <c r="F113" s="62"/>
      <c r="G113" s="9" t="s">
        <v>1</v>
      </c>
      <c r="H113" s="44">
        <v>1</v>
      </c>
      <c r="J113" s="15"/>
      <c r="K113" s="35"/>
      <c r="L113" s="35"/>
      <c r="M113" s="45">
        <f>IF(H113&lt;=0,100%,H113)</f>
        <v>1</v>
      </c>
      <c r="N113" s="36">
        <f>F113/1.14975</f>
        <v>0</v>
      </c>
      <c r="O113" s="35">
        <f>N113*$O$51*M113</f>
        <v>0</v>
      </c>
      <c r="P113" s="7">
        <f>N113*$P$51*M113</f>
        <v>0</v>
      </c>
    </row>
    <row r="114" spans="2:16" ht="14" customHeight="1" x14ac:dyDescent="0.15">
      <c r="F114" s="35"/>
      <c r="G114" s="9"/>
      <c r="H114" s="49"/>
      <c r="J114" s="15"/>
      <c r="K114" s="35"/>
      <c r="L114" s="35"/>
      <c r="M114" s="36"/>
      <c r="N114" s="35"/>
      <c r="O114" s="61"/>
    </row>
    <row r="115" spans="2:16" ht="14" customHeight="1" thickBot="1" x14ac:dyDescent="0.2">
      <c r="B115" s="8" t="s">
        <v>28</v>
      </c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45"/>
      <c r="N115" s="36"/>
      <c r="O115" s="35"/>
    </row>
    <row r="116" spans="2:16" ht="14" customHeight="1" thickBot="1" x14ac:dyDescent="0.25">
      <c r="B116" s="3" t="s">
        <v>29</v>
      </c>
      <c r="C116" s="51"/>
      <c r="D116" s="52" t="s">
        <v>3</v>
      </c>
      <c r="E116" s="5"/>
      <c r="F116" s="3"/>
      <c r="G116" s="49"/>
      <c r="J116" s="15"/>
      <c r="K116" s="35"/>
      <c r="L116" s="35"/>
      <c r="M116" s="45"/>
      <c r="N116" s="36"/>
      <c r="O116" s="35"/>
    </row>
    <row r="117" spans="2:16" ht="14" customHeight="1" x14ac:dyDescent="0.2">
      <c r="B117" s="5" t="s">
        <v>43</v>
      </c>
      <c r="C117" s="49"/>
      <c r="D117" s="60"/>
      <c r="E117" s="5"/>
      <c r="G117" s="49"/>
      <c r="J117" s="15"/>
      <c r="K117" s="35"/>
      <c r="L117" s="35"/>
      <c r="M117" s="45"/>
      <c r="N117" s="36"/>
      <c r="O117" s="35"/>
    </row>
    <row r="118" spans="2:16" ht="7.5" customHeight="1" x14ac:dyDescent="0.2">
      <c r="B118" s="5"/>
      <c r="C118" s="49"/>
      <c r="D118" s="60"/>
      <c r="E118" s="5"/>
      <c r="G118" s="49"/>
      <c r="J118" s="15"/>
      <c r="K118" s="35"/>
      <c r="L118" s="35"/>
      <c r="M118" s="45"/>
      <c r="N118" s="36"/>
      <c r="O118" s="35"/>
    </row>
    <row r="119" spans="2:16" ht="14" customHeight="1" x14ac:dyDescent="0.15">
      <c r="B119" s="3" t="s">
        <v>125</v>
      </c>
      <c r="D119" s="5"/>
      <c r="E119" s="5"/>
      <c r="F119" s="49"/>
      <c r="G119" s="49"/>
      <c r="I119" s="49"/>
      <c r="J119" s="15"/>
      <c r="K119" s="35"/>
      <c r="L119" s="35"/>
      <c r="M119" s="45"/>
      <c r="N119" s="36"/>
      <c r="O119" s="35"/>
    </row>
    <row r="120" spans="2:16" ht="14" customHeight="1" x14ac:dyDescent="0.15">
      <c r="B120" s="3" t="s">
        <v>126</v>
      </c>
      <c r="D120" s="5"/>
      <c r="E120" s="5"/>
      <c r="F120" s="49"/>
      <c r="G120" s="49"/>
      <c r="H120" s="49"/>
      <c r="J120" s="15"/>
      <c r="K120" s="35"/>
      <c r="L120" s="35"/>
      <c r="M120" s="45"/>
      <c r="N120" s="36"/>
      <c r="O120" s="35"/>
    </row>
    <row r="121" spans="2:16" ht="14" customHeight="1" x14ac:dyDescent="0.15">
      <c r="D121" s="5"/>
      <c r="E121" s="5"/>
      <c r="F121" s="49" t="s">
        <v>121</v>
      </c>
      <c r="G121" s="49"/>
      <c r="H121" s="49"/>
      <c r="J121" s="15"/>
      <c r="K121" s="35"/>
      <c r="L121" s="35"/>
      <c r="M121" s="45"/>
      <c r="N121" s="36"/>
      <c r="O121" s="35"/>
    </row>
    <row r="122" spans="2:16" ht="14" customHeight="1" x14ac:dyDescent="0.15">
      <c r="B122" s="42" t="s">
        <v>59</v>
      </c>
      <c r="C122" s="63"/>
      <c r="D122" s="63"/>
      <c r="E122" s="64"/>
      <c r="F122" s="12"/>
      <c r="G122" s="9" t="s">
        <v>1</v>
      </c>
      <c r="I122" s="9"/>
      <c r="J122" s="15"/>
      <c r="K122" s="35"/>
      <c r="L122" s="35"/>
      <c r="M122" s="45">
        <f>$C$116</f>
        <v>0</v>
      </c>
      <c r="N122" s="36">
        <f>F122/1.14975</f>
        <v>0</v>
      </c>
      <c r="O122" s="35">
        <f>N122*$O$51*M122</f>
        <v>0</v>
      </c>
      <c r="P122" s="7">
        <f>N122*$P$51*M122</f>
        <v>0</v>
      </c>
    </row>
    <row r="123" spans="2:16" ht="14" customHeight="1" x14ac:dyDescent="0.15">
      <c r="B123" s="42" t="s">
        <v>30</v>
      </c>
      <c r="C123" s="42"/>
      <c r="D123" s="42"/>
      <c r="F123" s="12"/>
      <c r="G123" s="9" t="s">
        <v>1</v>
      </c>
      <c r="I123" s="9"/>
      <c r="J123" s="15"/>
      <c r="K123" s="35"/>
      <c r="L123" s="35"/>
      <c r="M123" s="45">
        <f>$C$116</f>
        <v>0</v>
      </c>
      <c r="N123" s="36">
        <f>F123</f>
        <v>0</v>
      </c>
      <c r="O123" s="35"/>
    </row>
    <row r="124" spans="2:16" ht="14" customHeight="1" x14ac:dyDescent="0.15">
      <c r="B124" s="42"/>
      <c r="C124" s="42"/>
      <c r="D124" s="42"/>
      <c r="G124" s="9"/>
      <c r="I124" s="9"/>
      <c r="J124" s="15"/>
      <c r="K124" s="35"/>
      <c r="L124" s="35"/>
      <c r="M124" s="45"/>
      <c r="N124" s="36"/>
      <c r="O124" s="35"/>
    </row>
    <row r="125" spans="2:16" ht="14" customHeight="1" x14ac:dyDescent="0.15">
      <c r="B125" s="20" t="s">
        <v>60</v>
      </c>
      <c r="C125" s="63"/>
      <c r="D125" s="63"/>
      <c r="E125" s="64"/>
      <c r="G125" s="9"/>
      <c r="I125" s="9"/>
      <c r="J125" s="15"/>
      <c r="K125" s="35"/>
      <c r="L125" s="35"/>
      <c r="M125" s="45"/>
      <c r="N125" s="36"/>
      <c r="O125" s="35"/>
    </row>
    <row r="126" spans="2:16" ht="14" customHeight="1" x14ac:dyDescent="0.15">
      <c r="B126" s="42" t="s">
        <v>129</v>
      </c>
      <c r="C126" s="63"/>
      <c r="D126" s="63"/>
      <c r="E126" s="64"/>
      <c r="F126" s="12"/>
      <c r="G126" s="9" t="s">
        <v>1</v>
      </c>
      <c r="I126" s="9"/>
      <c r="J126" s="15"/>
      <c r="K126" s="35"/>
      <c r="L126" s="35"/>
      <c r="M126" s="45">
        <f>$C$116</f>
        <v>0</v>
      </c>
      <c r="N126" s="36">
        <f>F126</f>
        <v>0</v>
      </c>
      <c r="O126" s="35"/>
    </row>
    <row r="127" spans="2:16" ht="14" customHeight="1" x14ac:dyDescent="0.15">
      <c r="B127" s="42" t="s">
        <v>31</v>
      </c>
      <c r="C127" s="63"/>
      <c r="D127" s="63"/>
      <c r="E127" s="64"/>
      <c r="F127" s="12"/>
      <c r="G127" s="9" t="s">
        <v>1</v>
      </c>
      <c r="I127" s="9"/>
      <c r="J127" s="15"/>
      <c r="K127" s="35"/>
      <c r="L127" s="35"/>
      <c r="M127" s="45">
        <f>$C$116</f>
        <v>0</v>
      </c>
      <c r="N127" s="36">
        <f>F127</f>
        <v>0</v>
      </c>
      <c r="O127" s="35"/>
    </row>
    <row r="128" spans="2:16" ht="14" customHeight="1" x14ac:dyDescent="0.15">
      <c r="B128" s="42" t="s">
        <v>101</v>
      </c>
      <c r="C128" s="63"/>
      <c r="D128" s="63"/>
      <c r="E128" s="5"/>
      <c r="F128" s="12"/>
      <c r="G128" s="9" t="s">
        <v>1</v>
      </c>
      <c r="I128" s="9"/>
      <c r="J128" s="15"/>
      <c r="K128" s="35"/>
      <c r="L128" s="35"/>
      <c r="M128" s="45">
        <f>$C$116</f>
        <v>0</v>
      </c>
      <c r="N128" s="36">
        <f>F128</f>
        <v>0</v>
      </c>
      <c r="O128" s="35"/>
    </row>
    <row r="129" spans="2:16" ht="14" customHeight="1" x14ac:dyDescent="0.15">
      <c r="B129" s="42" t="s">
        <v>54</v>
      </c>
      <c r="C129" s="63"/>
      <c r="D129" s="63"/>
      <c r="E129" s="64"/>
      <c r="F129" s="12"/>
      <c r="G129" s="9" t="s">
        <v>1</v>
      </c>
      <c r="I129" s="9"/>
      <c r="J129" s="15"/>
      <c r="K129" s="35"/>
      <c r="L129" s="35"/>
      <c r="M129" s="45">
        <f>$C$116</f>
        <v>0</v>
      </c>
      <c r="N129" s="36">
        <f>F129</f>
        <v>0</v>
      </c>
      <c r="O129" s="35"/>
    </row>
    <row r="130" spans="2:16" ht="14" customHeight="1" x14ac:dyDescent="0.15">
      <c r="B130" s="9"/>
      <c r="C130" s="9"/>
      <c r="D130" s="9"/>
      <c r="E130" s="9"/>
      <c r="F130" s="3"/>
      <c r="G130" s="3"/>
      <c r="H130" s="3"/>
      <c r="I130" s="3"/>
      <c r="J130" s="15"/>
      <c r="K130" s="35"/>
      <c r="L130" s="35"/>
      <c r="M130" s="45"/>
      <c r="N130" s="36"/>
      <c r="O130" s="35"/>
    </row>
    <row r="131" spans="2:16" ht="14" customHeight="1" x14ac:dyDescent="0.15">
      <c r="B131" s="20" t="s">
        <v>61</v>
      </c>
      <c r="C131" s="9"/>
      <c r="D131" s="9"/>
      <c r="E131" s="9"/>
      <c r="I131" s="9"/>
      <c r="J131" s="15"/>
      <c r="K131" s="35"/>
      <c r="L131" s="35"/>
      <c r="M131" s="45"/>
      <c r="N131" s="36"/>
      <c r="O131" s="35"/>
    </row>
    <row r="132" spans="2:16" ht="14" customHeight="1" x14ac:dyDescent="0.15">
      <c r="B132" s="43" t="s">
        <v>128</v>
      </c>
      <c r="C132" s="65"/>
      <c r="D132" s="65"/>
      <c r="F132" s="12"/>
      <c r="G132" s="9" t="s">
        <v>1</v>
      </c>
      <c r="I132" s="9"/>
      <c r="J132" s="15"/>
      <c r="K132" s="35"/>
      <c r="L132" s="35"/>
      <c r="M132" s="45">
        <f>$C$116</f>
        <v>0</v>
      </c>
      <c r="N132" s="36">
        <f>F132</f>
        <v>0</v>
      </c>
      <c r="O132" s="35"/>
    </row>
    <row r="133" spans="2:16" ht="14" customHeight="1" x14ac:dyDescent="0.15">
      <c r="B133" s="9"/>
      <c r="C133" s="9"/>
      <c r="D133" s="9"/>
      <c r="E133" s="9"/>
      <c r="F133" s="9"/>
      <c r="G133" s="9"/>
      <c r="I133" s="9"/>
      <c r="J133" s="15"/>
      <c r="K133" s="35"/>
      <c r="L133" s="35"/>
      <c r="M133" s="45"/>
      <c r="N133" s="36"/>
      <c r="O133" s="35"/>
    </row>
    <row r="134" spans="2:16" ht="14" customHeight="1" x14ac:dyDescent="0.15">
      <c r="B134" s="43" t="s">
        <v>62</v>
      </c>
      <c r="C134" s="65"/>
      <c r="D134" s="65"/>
      <c r="F134" s="12"/>
      <c r="G134" s="9" t="s">
        <v>1</v>
      </c>
      <c r="I134" s="9"/>
      <c r="J134" s="15"/>
      <c r="K134" s="35"/>
      <c r="L134" s="35"/>
      <c r="M134" s="45">
        <f>$C$116</f>
        <v>0</v>
      </c>
      <c r="N134" s="36">
        <f>F134/1.14975</f>
        <v>0</v>
      </c>
      <c r="O134" s="35">
        <f>N134*$O$51*M134</f>
        <v>0</v>
      </c>
      <c r="P134" s="7">
        <f>N134*$P$51*M134</f>
        <v>0</v>
      </c>
    </row>
    <row r="135" spans="2:16" ht="14" customHeight="1" x14ac:dyDescent="0.15">
      <c r="C135" s="64"/>
      <c r="D135" s="64"/>
      <c r="G135" s="9"/>
      <c r="I135" s="9"/>
      <c r="J135" s="15"/>
      <c r="K135" s="35"/>
      <c r="L135" s="35"/>
      <c r="M135" s="45"/>
      <c r="N135" s="36"/>
      <c r="O135" s="35"/>
    </row>
    <row r="136" spans="2:16" ht="14" customHeight="1" x14ac:dyDescent="0.15">
      <c r="M136" s="45"/>
      <c r="N136" s="36"/>
      <c r="O136" s="35"/>
    </row>
    <row r="137" spans="2:16" ht="14" customHeight="1" x14ac:dyDescent="0.15">
      <c r="B137" s="8" t="s">
        <v>32</v>
      </c>
      <c r="C137" s="50"/>
      <c r="D137" s="50"/>
      <c r="E137" s="50"/>
      <c r="F137" s="66"/>
      <c r="G137" s="66"/>
      <c r="H137" s="66"/>
      <c r="I137" s="66"/>
      <c r="J137" s="66"/>
      <c r="K137" s="66"/>
      <c r="L137" s="66"/>
      <c r="M137" s="45"/>
      <c r="N137" s="36"/>
      <c r="O137" s="35"/>
    </row>
    <row r="138" spans="2:16" ht="14" customHeight="1" x14ac:dyDescent="0.15">
      <c r="B138" s="59" t="s">
        <v>34</v>
      </c>
      <c r="M138" s="45"/>
      <c r="N138" s="36"/>
      <c r="O138" s="35"/>
    </row>
    <row r="139" spans="2:16" ht="14" customHeight="1" x14ac:dyDescent="0.15">
      <c r="B139" s="59" t="s">
        <v>33</v>
      </c>
      <c r="M139" s="45"/>
      <c r="N139" s="36"/>
      <c r="O139" s="35"/>
    </row>
    <row r="140" spans="2:16" ht="14" customHeight="1" x14ac:dyDescent="0.15">
      <c r="B140" s="59" t="s">
        <v>35</v>
      </c>
      <c r="M140" s="45"/>
      <c r="N140" s="36"/>
      <c r="O140" s="35"/>
    </row>
    <row r="141" spans="2:16" ht="14" customHeight="1" x14ac:dyDescent="0.15">
      <c r="B141" s="59"/>
      <c r="M141" s="45"/>
      <c r="N141" s="36"/>
      <c r="O141" s="35"/>
    </row>
    <row r="142" spans="2:16" ht="14" customHeight="1" x14ac:dyDescent="0.15">
      <c r="B142" s="59"/>
      <c r="C142" s="67" t="s">
        <v>72</v>
      </c>
      <c r="F142" s="3" t="s">
        <v>70</v>
      </c>
      <c r="I142" s="3"/>
      <c r="M142" s="45"/>
      <c r="N142" s="36"/>
      <c r="O142" s="35"/>
    </row>
    <row r="143" spans="2:16" ht="14" customHeight="1" x14ac:dyDescent="0.15">
      <c r="B143" s="59" t="s">
        <v>63</v>
      </c>
      <c r="C143" s="68" t="s">
        <v>69</v>
      </c>
      <c r="F143" s="64" t="s">
        <v>71</v>
      </c>
      <c r="H143" s="3" t="s">
        <v>127</v>
      </c>
      <c r="M143" s="45"/>
      <c r="N143" s="36"/>
      <c r="O143" s="35"/>
    </row>
    <row r="144" spans="2:16" ht="14" customHeight="1" x14ac:dyDescent="0.15">
      <c r="B144" s="42" t="s">
        <v>64</v>
      </c>
      <c r="C144" s="69"/>
      <c r="F144" s="12"/>
      <c r="G144" s="9" t="s">
        <v>1</v>
      </c>
      <c r="H144" s="12"/>
      <c r="I144" s="3" t="s">
        <v>3</v>
      </c>
      <c r="M144" s="45">
        <f>IF(E143&lt;=0,100%,E143)</f>
        <v>1</v>
      </c>
      <c r="N144" s="36">
        <f>F144/1.14975</f>
        <v>0</v>
      </c>
      <c r="O144" s="35">
        <f>N144*$O$51</f>
        <v>0</v>
      </c>
      <c r="P144" s="7">
        <f>N144*$P$51</f>
        <v>0</v>
      </c>
    </row>
    <row r="145" spans="2:16" ht="14" customHeight="1" x14ac:dyDescent="0.15">
      <c r="B145" s="42" t="s">
        <v>36</v>
      </c>
      <c r="C145" s="69"/>
      <c r="F145" s="12"/>
      <c r="G145" s="9" t="s">
        <v>1</v>
      </c>
      <c r="H145" s="12"/>
      <c r="I145" s="3" t="s">
        <v>3</v>
      </c>
      <c r="M145" s="45">
        <f>IF(E144&lt;=0,100%,E144)</f>
        <v>1</v>
      </c>
      <c r="N145" s="36">
        <f>F145/1.14975</f>
        <v>0</v>
      </c>
      <c r="O145" s="35">
        <f>N145*$O$51</f>
        <v>0</v>
      </c>
      <c r="P145" s="7">
        <f>N145*$P$51</f>
        <v>0</v>
      </c>
    </row>
    <row r="146" spans="2:16" ht="14" customHeight="1" x14ac:dyDescent="0.15">
      <c r="B146" s="42"/>
      <c r="C146" s="70"/>
      <c r="M146" s="45"/>
      <c r="N146" s="36"/>
      <c r="O146" s="35"/>
    </row>
    <row r="147" spans="2:16" ht="14" customHeight="1" x14ac:dyDescent="0.15">
      <c r="B147" s="42" t="s">
        <v>65</v>
      </c>
      <c r="C147" s="71"/>
      <c r="G147" s="9"/>
      <c r="M147" s="45"/>
      <c r="N147" s="36"/>
      <c r="O147" s="35"/>
    </row>
    <row r="148" spans="2:16" ht="14" customHeight="1" x14ac:dyDescent="0.15">
      <c r="B148" s="43" t="s">
        <v>37</v>
      </c>
      <c r="C148" s="69"/>
      <c r="F148" s="12"/>
      <c r="G148" s="9" t="s">
        <v>1</v>
      </c>
      <c r="H148" s="12"/>
      <c r="I148" s="3" t="s">
        <v>3</v>
      </c>
      <c r="M148" s="45">
        <f>IF(E148&lt;=0,100%,E148)</f>
        <v>1</v>
      </c>
      <c r="N148" s="36">
        <f>F148/1.14975</f>
        <v>0</v>
      </c>
      <c r="O148" s="35">
        <f>N148*$O$51</f>
        <v>0</v>
      </c>
      <c r="P148" s="7">
        <f>N148*$P$51</f>
        <v>0</v>
      </c>
    </row>
    <row r="149" spans="2:16" ht="14" customHeight="1" x14ac:dyDescent="0.15">
      <c r="B149" s="43" t="s">
        <v>66</v>
      </c>
      <c r="C149" s="69"/>
      <c r="F149" s="12"/>
      <c r="G149" s="9" t="s">
        <v>1</v>
      </c>
      <c r="H149" s="12"/>
      <c r="I149" s="3" t="s">
        <v>3</v>
      </c>
      <c r="M149" s="45">
        <f>IF(E149&lt;=0,100%,E149)</f>
        <v>1</v>
      </c>
      <c r="N149" s="36">
        <f>F149/1.14975</f>
        <v>0</v>
      </c>
      <c r="O149" s="35">
        <f>N149*$O$51</f>
        <v>0</v>
      </c>
      <c r="P149" s="7">
        <f>N149*$P$51</f>
        <v>0</v>
      </c>
    </row>
    <row r="150" spans="2:16" ht="14" customHeight="1" x14ac:dyDescent="0.15">
      <c r="C150" s="70"/>
      <c r="F150" s="3"/>
      <c r="G150" s="3"/>
      <c r="H150" s="3"/>
      <c r="I150" s="3"/>
      <c r="M150" s="45"/>
      <c r="N150" s="36"/>
      <c r="O150" s="35"/>
    </row>
    <row r="151" spans="2:16" ht="14" customHeight="1" x14ac:dyDescent="0.15">
      <c r="B151" s="43" t="s">
        <v>96</v>
      </c>
      <c r="C151" s="71"/>
      <c r="G151" s="9"/>
      <c r="M151" s="45"/>
      <c r="N151" s="36"/>
      <c r="O151" s="35"/>
    </row>
    <row r="152" spans="2:16" ht="14" customHeight="1" x14ac:dyDescent="0.15">
      <c r="B152" s="3" t="s">
        <v>67</v>
      </c>
      <c r="C152" s="69"/>
      <c r="F152" s="12"/>
      <c r="G152" s="9" t="s">
        <v>1</v>
      </c>
      <c r="H152" s="12"/>
      <c r="I152" s="3" t="s">
        <v>3</v>
      </c>
      <c r="M152" s="45">
        <f>IF(E152&lt;=0,100%,E152)</f>
        <v>1</v>
      </c>
      <c r="N152" s="36">
        <f>F152/1.14975</f>
        <v>0</v>
      </c>
      <c r="O152" s="35">
        <f>N152*$O$51</f>
        <v>0</v>
      </c>
      <c r="P152" s="7">
        <f>N152*$P$51</f>
        <v>0</v>
      </c>
    </row>
    <row r="153" spans="2:16" x14ac:dyDescent="0.15">
      <c r="C153" s="70"/>
      <c r="F153" s="3"/>
      <c r="G153" s="3"/>
      <c r="H153" s="3"/>
      <c r="I153" s="3"/>
    </row>
    <row r="154" spans="2:16" x14ac:dyDescent="0.15">
      <c r="B154" s="43" t="s">
        <v>62</v>
      </c>
      <c r="C154" s="69"/>
      <c r="F154" s="12"/>
      <c r="G154" s="9" t="s">
        <v>1</v>
      </c>
      <c r="H154" s="12"/>
      <c r="I154" s="3" t="s">
        <v>3</v>
      </c>
      <c r="M154" s="45">
        <f>IF(E154&lt;=0,100%,E154)</f>
        <v>1</v>
      </c>
      <c r="N154" s="36">
        <f>F154/1.14975</f>
        <v>0</v>
      </c>
      <c r="O154" s="35">
        <f>N154*$O$51</f>
        <v>0</v>
      </c>
      <c r="P154" s="7">
        <f>N154*$P$51</f>
        <v>0</v>
      </c>
    </row>
    <row r="155" spans="2:16" x14ac:dyDescent="0.15">
      <c r="B155" s="42"/>
      <c r="C155" s="69"/>
      <c r="F155" s="12"/>
      <c r="G155" s="9" t="s">
        <v>1</v>
      </c>
      <c r="H155" s="12"/>
      <c r="I155" s="3" t="s">
        <v>3</v>
      </c>
      <c r="M155" s="45">
        <f>IF(E155&lt;=0,100%,E155)</f>
        <v>1</v>
      </c>
      <c r="N155" s="36">
        <f>F155/1.14975</f>
        <v>0</v>
      </c>
      <c r="O155" s="35">
        <f>N155*$O$51</f>
        <v>0</v>
      </c>
      <c r="P155" s="7">
        <f>N155*$P$51</f>
        <v>0</v>
      </c>
    </row>
    <row r="156" spans="2:16" x14ac:dyDescent="0.15">
      <c r="F156" s="3"/>
      <c r="G156" s="3"/>
      <c r="H156" s="3"/>
      <c r="I156" s="3"/>
      <c r="M156" s="45"/>
      <c r="N156" s="36"/>
      <c r="O156" s="35"/>
    </row>
    <row r="157" spans="2:16" x14ac:dyDescent="0.15">
      <c r="B157" s="20" t="s">
        <v>116</v>
      </c>
      <c r="M157" s="45"/>
      <c r="N157" s="3" t="s">
        <v>100</v>
      </c>
      <c r="O157" s="35">
        <f>ROUND(O60, 2)</f>
        <v>0</v>
      </c>
      <c r="P157" s="35">
        <f>ROUND(P60,2)</f>
        <v>0</v>
      </c>
    </row>
    <row r="158" spans="2:16" x14ac:dyDescent="0.15">
      <c r="M158" s="45"/>
      <c r="N158" s="36" t="s">
        <v>97</v>
      </c>
      <c r="O158" s="35">
        <f>ROUND(SUM(O67:O156),2)</f>
        <v>0</v>
      </c>
      <c r="P158" s="7">
        <f>ROUND(SUM(P67:P156),2)</f>
        <v>0</v>
      </c>
    </row>
    <row r="159" spans="2:16" x14ac:dyDescent="0.15">
      <c r="N159" s="36" t="s">
        <v>98</v>
      </c>
      <c r="O159" s="35">
        <f>O60-O158</f>
        <v>0</v>
      </c>
      <c r="P159" s="35">
        <f>P60-P158</f>
        <v>0</v>
      </c>
    </row>
    <row r="160" spans="2:16" x14ac:dyDescent="0.15">
      <c r="N160" s="36" t="s">
        <v>99</v>
      </c>
      <c r="O160" s="35">
        <f>O159+P159</f>
        <v>0</v>
      </c>
    </row>
  </sheetData>
  <mergeCells count="1">
    <mergeCell ref="B18:L18"/>
  </mergeCells>
  <phoneticPr fontId="0" type="noConversion"/>
  <pageMargins left="0.25" right="0.25" top="0.75" bottom="0.75" header="0.3" footer="0.3"/>
  <pageSetup scale="63" fitToHeight="0" orientation="portrait" r:id="rId1"/>
  <headerFooter alignWithMargins="0"/>
  <rowBreaks count="1" manualBreakCount="1">
    <brk id="88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0</xdr:col>
                    <xdr:colOff>0</xdr:colOff>
                    <xdr:row>22</xdr:row>
                    <xdr:rowOff>139700</xdr:rowOff>
                  </from>
                  <to>
                    <xdr:col>1</xdr:col>
                    <xdr:colOff>101600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5" name="Check Box 45">
              <controlPr defaultSize="0" autoFill="0" autoLine="0" autoPict="0">
                <anchor moveWithCells="1">
                  <from>
                    <xdr:col>2</xdr:col>
                    <xdr:colOff>12700</xdr:colOff>
                    <xdr:row>7</xdr:row>
                    <xdr:rowOff>152400</xdr:rowOff>
                  </from>
                  <to>
                    <xdr:col>2</xdr:col>
                    <xdr:colOff>355600</xdr:colOff>
                    <xdr:row>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6" name="Check Box 46">
              <controlPr defaultSize="0" autoFill="0" autoLine="0" autoPict="0">
                <anchor moveWithCells="1">
                  <from>
                    <xdr:col>4</xdr:col>
                    <xdr:colOff>1168400</xdr:colOff>
                    <xdr:row>7</xdr:row>
                    <xdr:rowOff>127000</xdr:rowOff>
                  </from>
                  <to>
                    <xdr:col>4</xdr:col>
                    <xdr:colOff>1524000</xdr:colOff>
                    <xdr:row>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7" name="Check Box 53">
              <controlPr defaultSize="0" autoFill="0" autoLine="0" autoPict="0">
                <anchor moveWithCells="1">
                  <from>
                    <xdr:col>0</xdr:col>
                    <xdr:colOff>0</xdr:colOff>
                    <xdr:row>32</xdr:row>
                    <xdr:rowOff>152400</xdr:rowOff>
                  </from>
                  <to>
                    <xdr:col>1</xdr:col>
                    <xdr:colOff>101600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8" name="Check Box 54">
              <controlPr defaultSize="0" autoFill="0" autoLine="0" autoPict="0">
                <anchor moveWithCells="1">
                  <from>
                    <xdr:col>0</xdr:col>
                    <xdr:colOff>0</xdr:colOff>
                    <xdr:row>37</xdr:row>
                    <xdr:rowOff>127000</xdr:rowOff>
                  </from>
                  <to>
                    <xdr:col>1</xdr:col>
                    <xdr:colOff>101600</xdr:colOff>
                    <xdr:row>39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9" name="Check Box 55">
              <controlPr defaultSize="0" autoFill="0" autoLine="0" autoPict="0">
                <anchor moveWithCells="1">
                  <from>
                    <xdr:col>0</xdr:col>
                    <xdr:colOff>0</xdr:colOff>
                    <xdr:row>42</xdr:row>
                    <xdr:rowOff>139700</xdr:rowOff>
                  </from>
                  <to>
                    <xdr:col>1</xdr:col>
                    <xdr:colOff>101600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0" name="Check Box 56">
              <controlPr defaultSize="0" autoFill="0" autoLine="0" autoPict="0">
                <anchor moveWithCells="1">
                  <from>
                    <xdr:col>0</xdr:col>
                    <xdr:colOff>0</xdr:colOff>
                    <xdr:row>46</xdr:row>
                    <xdr:rowOff>114300</xdr:rowOff>
                  </from>
                  <to>
                    <xdr:col>1</xdr:col>
                    <xdr:colOff>101600</xdr:colOff>
                    <xdr:row>48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1" name="Check Box 57">
              <controlPr defaultSize="0" autoFill="0" autoLine="0" autoPict="0">
                <anchor moveWithCells="1">
                  <from>
                    <xdr:col>4</xdr:col>
                    <xdr:colOff>1219200</xdr:colOff>
                    <xdr:row>11</xdr:row>
                    <xdr:rowOff>88900</xdr:rowOff>
                  </from>
                  <to>
                    <xdr:col>5</xdr:col>
                    <xdr:colOff>215900</xdr:colOff>
                    <xdr:row>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2" name="Check Box 58">
              <controlPr defaultSize="0" autoFill="0" autoLine="0" autoPict="0">
                <anchor moveWithCells="1">
                  <from>
                    <xdr:col>5</xdr:col>
                    <xdr:colOff>190500</xdr:colOff>
                    <xdr:row>11</xdr:row>
                    <xdr:rowOff>88900</xdr:rowOff>
                  </from>
                  <to>
                    <xdr:col>5</xdr:col>
                    <xdr:colOff>774700</xdr:colOff>
                    <xdr:row>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3" name="Check Box 65">
              <controlPr defaultSize="0" autoFill="0" autoLine="0" autoPict="0">
                <anchor moveWithCells="1">
                  <from>
                    <xdr:col>1</xdr:col>
                    <xdr:colOff>2133600</xdr:colOff>
                    <xdr:row>12</xdr:row>
                    <xdr:rowOff>114300</xdr:rowOff>
                  </from>
                  <to>
                    <xdr:col>1</xdr:col>
                    <xdr:colOff>2705100</xdr:colOff>
                    <xdr:row>14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4" name="Check Box 66">
              <controlPr defaultSize="0" autoFill="0" autoLine="0" autoPict="0">
                <anchor moveWithCells="1">
                  <from>
                    <xdr:col>1</xdr:col>
                    <xdr:colOff>2679700</xdr:colOff>
                    <xdr:row>12</xdr:row>
                    <xdr:rowOff>114300</xdr:rowOff>
                  </from>
                  <to>
                    <xdr:col>1</xdr:col>
                    <xdr:colOff>3263900</xdr:colOff>
                    <xdr:row>14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5" name="Check Box 67">
              <controlPr defaultSize="0" autoFill="0" autoLine="0" autoPict="0">
                <anchor moveWithCells="1">
                  <from>
                    <xdr:col>4</xdr:col>
                    <xdr:colOff>482600</xdr:colOff>
                    <xdr:row>13</xdr:row>
                    <xdr:rowOff>139700</xdr:rowOff>
                  </from>
                  <to>
                    <xdr:col>4</xdr:col>
                    <xdr:colOff>1054100</xdr:colOff>
                    <xdr:row>15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6" name="Check Box 68">
              <controlPr defaultSize="0" autoFill="0" autoLine="0" autoPict="0">
                <anchor moveWithCells="1">
                  <from>
                    <xdr:col>4</xdr:col>
                    <xdr:colOff>1028700</xdr:colOff>
                    <xdr:row>13</xdr:row>
                    <xdr:rowOff>139700</xdr:rowOff>
                  </from>
                  <to>
                    <xdr:col>5</xdr:col>
                    <xdr:colOff>38100</xdr:colOff>
                    <xdr:row>15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7" name="Check Box 69">
              <controlPr defaultSize="0" autoFill="0" autoLine="0" autoPict="0">
                <anchor moveWithCells="1">
                  <from>
                    <xdr:col>1</xdr:col>
                    <xdr:colOff>4038600</xdr:colOff>
                    <xdr:row>14</xdr:row>
                    <xdr:rowOff>127000</xdr:rowOff>
                  </from>
                  <to>
                    <xdr:col>2</xdr:col>
                    <xdr:colOff>533400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8" name="Check Box 70">
              <controlPr defaultSize="0" autoFill="0" autoLine="0" autoPict="0">
                <anchor moveWithCells="1">
                  <from>
                    <xdr:col>2</xdr:col>
                    <xdr:colOff>508000</xdr:colOff>
                    <xdr:row>14</xdr:row>
                    <xdr:rowOff>127000</xdr:rowOff>
                  </from>
                  <to>
                    <xdr:col>4</xdr:col>
                    <xdr:colOff>165100</xdr:colOff>
                    <xdr:row>16</xdr:row>
                    <xdr:rowOff>127000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3" x14ac:dyDescent="0.15"/>
  <sheetData>
    <row r="1" spans="1:1" ht="86" x14ac:dyDescent="1">
      <c r="A1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Self Employed Questionnaire</vt:lpstr>
      <vt:lpstr>Feuil1</vt:lpstr>
      <vt:lpstr>'Self Employed Questionnaire'!Print_Area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robertg</dc:creator>
  <cp:lastModifiedBy>Jean-Philippe Ung</cp:lastModifiedBy>
  <cp:lastPrinted>2017-01-24T01:09:08Z</cp:lastPrinted>
  <dcterms:created xsi:type="dcterms:W3CDTF">2008-03-15T22:25:38Z</dcterms:created>
  <dcterms:modified xsi:type="dcterms:W3CDTF">2025-02-18T19:34:30Z</dcterms:modified>
</cp:coreProperties>
</file>