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jpung/Library/CloudStorage/GoogleDrive-info@jpung.me/Shared drives/EBC, RG, III - Actifs numériques/Questionnaires - Spécifiques - Commun/"/>
    </mc:Choice>
  </mc:AlternateContent>
  <xr:revisionPtr revIDLastSave="0" documentId="13_ncr:1_{360BDB8A-2190-E44B-9FCA-521BB794DC76}" xr6:coauthVersionLast="47" xr6:coauthVersionMax="47" xr10:uidLastSave="{00000000-0000-0000-0000-000000000000}"/>
  <bookViews>
    <workbookView xWindow="0" yWindow="500" windowWidth="68800" windowHeight="28300" xr2:uid="{00000000-000D-0000-FFFF-FFFF00000000}"/>
  </bookViews>
  <sheets>
    <sheet name="Feuille" sheetId="1" r:id="rId1"/>
    <sheet name="Feuil1" sheetId="2" state="hidden" r:id="rId2"/>
  </sheets>
  <definedNames>
    <definedName name="dcn" localSheetId="0">Feuille!#REF!</definedName>
    <definedName name="_xlnm.Print_Area" localSheetId="0">Feuille!$A$1:$P$157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L53" i="1"/>
  <c r="I155" i="1" s="1"/>
  <c r="I122" i="1"/>
  <c r="K122" i="1" s="1"/>
  <c r="J71" i="1"/>
  <c r="I71" i="1"/>
  <c r="I60" i="1"/>
  <c r="K60" i="1" s="1"/>
  <c r="I107" i="1"/>
  <c r="J107" i="1" s="1"/>
  <c r="K107" i="1"/>
  <c r="I67" i="1"/>
  <c r="I68" i="1"/>
  <c r="K68" i="1" s="1"/>
  <c r="I135" i="1"/>
  <c r="J135" i="1" s="1"/>
  <c r="I113" i="1"/>
  <c r="K113" i="1" s="1"/>
  <c r="I112" i="1"/>
  <c r="K112" i="1" s="1"/>
  <c r="I99" i="1"/>
  <c r="J99" i="1" s="1"/>
  <c r="I109" i="1"/>
  <c r="K109" i="1" s="1"/>
  <c r="I103" i="1"/>
  <c r="I104" i="1"/>
  <c r="I102" i="1"/>
  <c r="I66" i="1"/>
  <c r="K66" i="1" s="1"/>
  <c r="J66" i="1"/>
  <c r="I73" i="1"/>
  <c r="I132" i="1"/>
  <c r="I127" i="1"/>
  <c r="I128" i="1"/>
  <c r="I129" i="1"/>
  <c r="I126" i="1"/>
  <c r="I123" i="1"/>
  <c r="I110" i="1"/>
  <c r="I111" i="1"/>
  <c r="I108" i="1"/>
  <c r="I81" i="1"/>
  <c r="I72" i="1"/>
  <c r="I74" i="1"/>
  <c r="I58" i="1"/>
  <c r="J58" i="1" s="1"/>
  <c r="I59" i="1"/>
  <c r="K59" i="1" s="1"/>
  <c r="J59" i="1"/>
  <c r="I57" i="1"/>
  <c r="K57" i="1" s="1"/>
  <c r="K71" i="1"/>
  <c r="J112" i="1"/>
  <c r="J122" i="1" l="1"/>
  <c r="K135" i="1"/>
  <c r="J60" i="1"/>
  <c r="I63" i="1"/>
  <c r="K63" i="1" s="1"/>
  <c r="K161" i="1" s="1"/>
  <c r="K58" i="1"/>
  <c r="J68" i="1"/>
  <c r="K155" i="1"/>
  <c r="J155" i="1"/>
  <c r="I79" i="1"/>
  <c r="I161" i="1"/>
  <c r="I82" i="1"/>
  <c r="J113" i="1"/>
  <c r="I148" i="1"/>
  <c r="I145" i="1"/>
  <c r="J109" i="1"/>
  <c r="I88" i="1"/>
  <c r="K99" i="1"/>
  <c r="I76" i="1"/>
  <c r="I70" i="1"/>
  <c r="I86" i="1"/>
  <c r="I78" i="1"/>
  <c r="I149" i="1"/>
  <c r="I152" i="1"/>
  <c r="I144" i="1"/>
  <c r="I84" i="1"/>
  <c r="I154" i="1"/>
  <c r="I77" i="1"/>
  <c r="I87" i="1"/>
  <c r="J57" i="1"/>
  <c r="I75" i="1"/>
  <c r="I89" i="1"/>
  <c r="I80" i="1"/>
  <c r="I85" i="1"/>
  <c r="J63" i="1" l="1"/>
  <c r="J161" i="1" s="1"/>
  <c r="K144" i="1"/>
  <c r="J144" i="1"/>
  <c r="J85" i="1"/>
  <c r="K85" i="1"/>
  <c r="J152" i="1"/>
  <c r="K152" i="1"/>
  <c r="K149" i="1"/>
  <c r="J149" i="1"/>
  <c r="K89" i="1"/>
  <c r="J89" i="1"/>
  <c r="K86" i="1"/>
  <c r="J86" i="1"/>
  <c r="K76" i="1"/>
  <c r="J76" i="1"/>
  <c r="K77" i="1"/>
  <c r="J77" i="1"/>
  <c r="J88" i="1"/>
  <c r="K88" i="1"/>
  <c r="J145" i="1"/>
  <c r="K145" i="1"/>
  <c r="J80" i="1"/>
  <c r="K80" i="1"/>
  <c r="J148" i="1"/>
  <c r="K148" i="1"/>
  <c r="K78" i="1"/>
  <c r="J78" i="1"/>
  <c r="J75" i="1"/>
  <c r="K75" i="1"/>
  <c r="J82" i="1"/>
  <c r="K82" i="1"/>
  <c r="K70" i="1"/>
  <c r="J70" i="1"/>
  <c r="J87" i="1"/>
  <c r="K87" i="1"/>
  <c r="J79" i="1"/>
  <c r="K79" i="1"/>
  <c r="K154" i="1"/>
  <c r="J154" i="1"/>
  <c r="J84" i="1"/>
  <c r="K84" i="1"/>
  <c r="J164" i="1" l="1"/>
  <c r="J168" i="1" s="1"/>
  <c r="K164" i="1"/>
  <c r="K168" i="1" s="1"/>
  <c r="L164" i="1" l="1"/>
</calcChain>
</file>

<file path=xl/sharedStrings.xml><?xml version="1.0" encoding="utf-8"?>
<sst xmlns="http://schemas.openxmlformats.org/spreadsheetml/2006/main" count="227" uniqueCount="141">
  <si>
    <t>TOTAL</t>
  </si>
  <si>
    <t>FRAIS DE VEHICULE</t>
  </si>
  <si>
    <t>Type d'activité :</t>
  </si>
  <si>
    <t>PORTION D'UTILISATION POUR AFFAIRES</t>
  </si>
  <si>
    <t xml:space="preserve">Assurance maison </t>
  </si>
  <si>
    <t>SI pas travailleur autonome toute l'année, fournir les chiffres seulement pour la période concernée.</t>
  </si>
  <si>
    <t xml:space="preserve"> $</t>
  </si>
  <si>
    <t>ex. : 5000 km / 20000 km ou 25%</t>
  </si>
  <si>
    <t>ex.: 1 pièce/4,5 ou 22%</t>
  </si>
  <si>
    <t>Nom de l'entreprise (si enregistrée) :</t>
  </si>
  <si>
    <t>Cotisations professionnelles et permis</t>
  </si>
  <si>
    <t>Autres (spécifiez) :</t>
  </si>
  <si>
    <t>Publicité et promotion</t>
  </si>
  <si>
    <t>Entretien du véhicule</t>
  </si>
  <si>
    <t>Ordinateurs et autre équipement informatique</t>
  </si>
  <si>
    <t>Logiciels</t>
  </si>
  <si>
    <t xml:space="preserve">Équipement </t>
  </si>
  <si>
    <t>Donner montants totaux pour l'année même si personnel</t>
  </si>
  <si>
    <t xml:space="preserve">Taxes municipales </t>
  </si>
  <si>
    <t>Taxes scolaires</t>
  </si>
  <si>
    <t>%</t>
  </si>
  <si>
    <t>Fournitures</t>
  </si>
  <si>
    <t>Frais de carburant</t>
  </si>
  <si>
    <t>Frais de gestion et d'administration</t>
  </si>
  <si>
    <t>Frais de repas et de représentation (si avec client ou fournisseur)</t>
  </si>
  <si>
    <t>Intérêts et frais bancaires (à usage pour affaires)</t>
  </si>
  <si>
    <t>Téléphone cellulaire</t>
  </si>
  <si>
    <t>Assurances</t>
  </si>
  <si>
    <t>Assurances professionnelles (pas véhicule ici)</t>
  </si>
  <si>
    <t>Frais de stationnement (seulement ceux pour affaires)</t>
  </si>
  <si>
    <t>BUREAU À DOMICILE</t>
  </si>
  <si>
    <t>Si acheté durant l'année de déclaration, fournir le prix d'achat.</t>
  </si>
  <si>
    <t>Sous-traitants</t>
  </si>
  <si>
    <t>Salaires</t>
  </si>
  <si>
    <t>Date acquisition</t>
  </si>
  <si>
    <t xml:space="preserve">Autres (précisez) : </t>
  </si>
  <si>
    <t>Frais de condo</t>
  </si>
  <si>
    <t>Inscrire les ventes avant taxes (vous n'en chargez pas !)</t>
  </si>
  <si>
    <t>Inscrire les dépenses toutes taxes incluses</t>
  </si>
  <si>
    <t>Si Société en nom collectif, votre % des bénéfices : ___________</t>
  </si>
  <si>
    <t>Inscrire les ventes toutes taxes incluses</t>
  </si>
  <si>
    <t>Et que vous préparez vous-même votre rapport de taxes</t>
  </si>
  <si>
    <t>Inscrire les ventes avant taxes ainsi que les taxes non remises</t>
  </si>
  <si>
    <t>Les sociétés en nom collectif doivent inclure tout les revenus et toutes les dépenses de la société.</t>
  </si>
  <si>
    <t>Inscrire les ventes avant taxes</t>
  </si>
  <si>
    <t>Inscrire les dépenses avant taxes</t>
  </si>
  <si>
    <t>QUESTIONNAIRE DE TRAVAIL AUTONOME</t>
  </si>
  <si>
    <t xml:space="preserve">Année d'imposition visée : </t>
  </si>
  <si>
    <t xml:space="preserve">Si vous êtes inscrit aux taxes </t>
  </si>
  <si>
    <t>Si acheté durant l'année de déclaration, fournir le prix d'achat :</t>
  </si>
  <si>
    <t>IMMOBILISATIONS (SEULEMENT SI JAMAIS AMORTIES AVANT)</t>
  </si>
  <si>
    <t>OBLIGATOIRE</t>
  </si>
  <si>
    <t>En général, biens durant plus d'une année et de plus de 200$. Si moins de 200$, mettre comme fourniture svp.</t>
  </si>
  <si>
    <t>Si acquis avant et jamais amortit, fournir la valeur marchande de remplacement.</t>
  </si>
  <si>
    <t>Valeur / Prix</t>
  </si>
  <si>
    <t>Voir instructions ci-haut</t>
  </si>
  <si>
    <t>Catégorie #12</t>
  </si>
  <si>
    <t>Catégorie #8</t>
  </si>
  <si>
    <t>Petits outils</t>
  </si>
  <si>
    <t>Catégorie #50 (SAUF si acheté entre 27-01-2009 et fev 2011)</t>
  </si>
  <si>
    <t>Bureau, chaises, mobilier</t>
  </si>
  <si>
    <t>Pourcentage d'utilisation du véhicule pour affaires :</t>
  </si>
  <si>
    <t>Frais juridiques et honoraires professionnels</t>
  </si>
  <si>
    <t>Frais comptables (nous ajouterons automatiquement nos frais)</t>
  </si>
  <si>
    <t>Frais de location (loyer commercial seulement, voir section domicile plus loin)</t>
  </si>
  <si>
    <t>Internet (précisez le % pour affaires)</t>
  </si>
  <si>
    <t>Chauffage et électricité</t>
  </si>
  <si>
    <t>Si propriétaire</t>
  </si>
  <si>
    <t>Si locataire</t>
  </si>
  <si>
    <t>Il faut aussi fournir la date de début et de la fin du contrat :</t>
  </si>
  <si>
    <t>Achats de biens destinés à la revente (inscrire aussi inventaire)</t>
  </si>
  <si>
    <t>COÛT DES PRODUITS VENDUS (si vente de produits)</t>
  </si>
  <si>
    <t xml:space="preserve">REVENUS </t>
  </si>
  <si>
    <t>DÉPENSES DIRECTES</t>
  </si>
  <si>
    <t>Si vous utilisez la méthode détaillé (par défaut)</t>
  </si>
  <si>
    <t>Si vous utilisez la méthode rapide (cas rares)</t>
  </si>
  <si>
    <t>Informations relatives aux taxes - remplir obligatoirement</t>
  </si>
  <si>
    <t>Veuillez cocher la situation qui s'applique à vous. Vous devez suivre les instrustions relatives à votre situation.</t>
  </si>
  <si>
    <t xml:space="preserve">Vous n'êtes pas inscrit aux taxes </t>
  </si>
  <si>
    <t>Identification</t>
  </si>
  <si>
    <t>Inventaire (stocks) à la fin de la période</t>
  </si>
  <si>
    <t xml:space="preserve">Marque du véhicule : </t>
  </si>
  <si>
    <t xml:space="preserve">Si loué : </t>
  </si>
  <si>
    <t xml:space="preserve">Si c'est un véhicule loué, fournir prix de détail suggéré du fabricant : </t>
  </si>
  <si>
    <t xml:space="preserve">Si vous avez acheté le véhicule: </t>
  </si>
  <si>
    <t>Si acquis avant et jamais amortit avant, fournir la valeur marchande de remplacement.)</t>
  </si>
  <si>
    <t>Intérêts sur prêt auto</t>
  </si>
  <si>
    <t>Autres dépenses</t>
  </si>
  <si>
    <t>Plaques</t>
  </si>
  <si>
    <t>Permis de conduire</t>
  </si>
  <si>
    <t>SOURCES DE REVENU QUI FIGURENT À LA CASE 28 d'un T4A</t>
  </si>
  <si>
    <t>SOURCES DE REVENU QUI FIGURENT À LA CASE 48 d'un T4A</t>
  </si>
  <si>
    <t>SOURCE DE REVENU QUI NE FIGURENT SUR AUCUN FEUILLET FISCAL</t>
  </si>
  <si>
    <t xml:space="preserve">NOM DE LA PERSONNE :   </t>
  </si>
  <si>
    <t>SOURCES DE REVENU QUI FIGURENT À LA CASE 20 d'un T4A</t>
  </si>
  <si>
    <t xml:space="preserve">Autres (précisez) - ne pas mettre internet ni le téléphone dans cette section svp : </t>
  </si>
  <si>
    <t>*Si vos ventes brutes sont supérieures à 30 000 $, vous devez obligatoirement vous inscrire au fichier de la TPS/TVQ. </t>
  </si>
  <si>
    <t>Petits outils (moins de 200$)</t>
  </si>
  <si>
    <t>TPS</t>
  </si>
  <si>
    <t>TVQ</t>
  </si>
  <si>
    <t xml:space="preserve">TPS </t>
  </si>
  <si>
    <t xml:space="preserve">TVQ </t>
  </si>
  <si>
    <t xml:space="preserve">Vente </t>
  </si>
  <si>
    <t xml:space="preserve">TPS sur ventes </t>
  </si>
  <si>
    <t xml:space="preserve">TVQ sur vente </t>
  </si>
  <si>
    <t xml:space="preserve">CTI </t>
  </si>
  <si>
    <t xml:space="preserve">RTI </t>
  </si>
  <si>
    <t>Déclaration de taxes détaillée</t>
  </si>
  <si>
    <t>Montant déductible</t>
  </si>
  <si>
    <t xml:space="preserve"> $ </t>
  </si>
  <si>
    <t xml:space="preserve">Si location, frais de location (pour la période de l'année)  prêt auto n'est pas location) </t>
  </si>
  <si>
    <t xml:space="preserve">Frais de déplacement </t>
  </si>
  <si>
    <t>Si vous avez des dépenses non taxables, utilisez une ligne séparée et indiquez-le.</t>
  </si>
  <si>
    <t>Et que vous voulez que nous préparions votre rapport de taxes (fournir le FPZ-500)</t>
  </si>
  <si>
    <t xml:space="preserve">Copyright Impôts Ici ! </t>
  </si>
  <si>
    <t>Si vous avez des ventes hors du Québec mais au Canada, vous devez les indiquer séparément par province.</t>
  </si>
  <si>
    <t>Si vous avez des ventes hors du Canada, vous devez les indiquer séparément.</t>
  </si>
  <si>
    <t>Si vous avez des dépenses hors du Québec ou hors du Canada, vous devez les indiquer séparément et indiquer la province / le pays.</t>
  </si>
  <si>
    <t>Congrès et formation</t>
  </si>
  <si>
    <t>Avez-vous disposé d'immobilisations ? Si vous avez vendu ou jeté un bien, vous en avez disposé. Si c'est le cas, veuillez nous fournir les détails de ces dispositions.</t>
  </si>
  <si>
    <t xml:space="preserve">Est-ce que certains sous-traitants ont reçus plus de 500$ (oui/non) ? </t>
  </si>
  <si>
    <t>(répondez oui ou non)</t>
  </si>
  <si>
    <t>Travaux en cours (le travail engagé mais pas encore facturé est imposable)</t>
  </si>
  <si>
    <t>Si c'est la première fois que vous déclarez du travail autonome avec nous, il est fortement recommandé de prendre un rendez-vous avec le comptable. Il est aussi recommandé de le faire les années suivantes.</t>
  </si>
  <si>
    <t>100% des dépenses ici</t>
  </si>
  <si>
    <t>Si vous vous êtes inscrits ou désinscrits durant l'année, il faut préparer un questionnaire distinct pour les deux périodes.</t>
  </si>
  <si>
    <r>
      <t xml:space="preserve">Type de propriété:                       </t>
    </r>
    <r>
      <rPr>
        <sz val="12"/>
        <rFont val="Arial"/>
        <family val="2"/>
        <scheme val="minor"/>
      </rPr>
      <t xml:space="preserve"> </t>
    </r>
  </si>
  <si>
    <r>
      <t xml:space="preserve">% </t>
    </r>
    <r>
      <rPr>
        <sz val="9"/>
        <rFont val="Arial"/>
        <family val="2"/>
        <scheme val="minor"/>
      </rPr>
      <t>(si  moins que 100%)</t>
    </r>
  </si>
  <si>
    <r>
      <t xml:space="preserve">Location à </t>
    </r>
    <r>
      <rPr>
        <u/>
        <sz val="10"/>
        <rFont val="Arial"/>
        <family val="2"/>
        <scheme val="minor"/>
      </rPr>
      <t>court terme</t>
    </r>
    <r>
      <rPr>
        <sz val="10"/>
        <rFont val="Arial"/>
        <family val="2"/>
        <scheme val="minor"/>
      </rPr>
      <t xml:space="preserve"> (à 100%)</t>
    </r>
  </si>
  <si>
    <r>
      <t xml:space="preserve">*SVP fournir les </t>
    </r>
    <r>
      <rPr>
        <b/>
        <sz val="10"/>
        <rFont val="Arial"/>
        <family val="2"/>
        <scheme val="minor"/>
      </rPr>
      <t>montants totaux pour l'appartement au complet</t>
    </r>
    <r>
      <rPr>
        <sz val="10"/>
        <rFont val="Arial"/>
        <family val="2"/>
        <scheme val="minor"/>
      </rPr>
      <t xml:space="preserve"> même si partagé avec des colocs.</t>
    </r>
  </si>
  <si>
    <r>
      <t xml:space="preserve">À payer ou </t>
    </r>
    <r>
      <rPr>
        <sz val="10"/>
        <color indexed="10"/>
        <rFont val="Arial"/>
        <family val="2"/>
        <scheme val="minor"/>
      </rPr>
      <t>(remboursement)</t>
    </r>
  </si>
  <si>
    <t>Loyer (la SOMME TOTALE payée au cours de la période concernée)</t>
  </si>
  <si>
    <t>Intérêts hypothécaires en DOLLARS (la portion capital n'est PAS déductible)</t>
  </si>
  <si>
    <t>Taxes non remises</t>
  </si>
  <si>
    <t>Numéro d'entreprise du Québec (si enregistrée)</t>
  </si>
  <si>
    <t>Enregistrement au Registraire des Entreprises - Voir site du REQ pour les frais de l'année</t>
  </si>
  <si>
    <t>Si oui, êtes-vous un chauffeur lié à un répondant sous entente ?</t>
  </si>
  <si>
    <t>Devez-vous verser la redevance lié à l’activité de transport rémunéré de personnes (Taxis) ?</t>
  </si>
  <si>
    <t>Êtes-vous assujettis à la taxe sur l’hébergement ?</t>
  </si>
  <si>
    <t>Votre activité génératrice de revenus est-elle une activité de location meublée de courte durée (moins de 30 jours et sans bail) ?</t>
  </si>
  <si>
    <t>v.2025-02-18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</si>
</sst>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)\ &quot;$&quot;_ ;_ * \(#,##0.00\)\ &quot;$&quot;_ ;_ * &quot;-&quot;??_)\ &quot;$&quot;_ ;_ @_ "/>
    <numFmt numFmtId="165" formatCode="_-&quot;$&quot;* #,##0.00_-;\-&quot;$&quot;* #,##0.00_-;_-&quot;$&quot;* &quot;-&quot;??_-;_-@_-"/>
    <numFmt numFmtId="166" formatCode="_ * #,##0.00_)\ _$_ ;_ * \(#,##0.00\)\ _$_ ;_ * &quot;-&quot;??_)\ _$_ ;_ @_ "/>
    <numFmt numFmtId="167" formatCode="_ * #,##0.00_)\ [$$-C0C]_ ;_ * \(#,##0.00\)\ [$$-C0C]_ ;_ * &quot;-&quot;??_)\ [$$-C0C]_ ;_ @_ "/>
    <numFmt numFmtId="168" formatCode="0.000%"/>
    <numFmt numFmtId="169" formatCode="_ * #,##0.000000_)\ _$_ ;_ * \(#,##0.000000\)\ _$_ ;_ * &quot;-&quot;??_)\ _$_ ;_ @_ 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72"/>
      <color indexed="8"/>
      <name val="Bodoni MT Black"/>
      <family val="1"/>
      <charset val="1"/>
    </font>
    <font>
      <sz val="8"/>
      <color rgb="FF000000"/>
      <name val="Tahoma"/>
      <family val="2"/>
    </font>
    <font>
      <sz val="20"/>
      <color indexed="8"/>
      <name val="Arial"/>
      <family val="2"/>
      <scheme val="minor"/>
    </font>
    <font>
      <sz val="10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0"/>
      <color rgb="FF00B0F0"/>
      <name val="Arial"/>
      <family val="2"/>
      <scheme val="minor"/>
    </font>
    <font>
      <sz val="16"/>
      <name val="Arial"/>
      <family val="2"/>
      <scheme val="minor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b/>
      <u/>
      <sz val="10"/>
      <name val="Arial"/>
      <family val="2"/>
      <scheme val="minor"/>
    </font>
    <font>
      <sz val="1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sz val="7"/>
      <name val="Arial"/>
      <family val="2"/>
      <scheme val="minor"/>
    </font>
    <font>
      <sz val="10"/>
      <color indexed="10"/>
      <name val="Arial"/>
      <family val="2"/>
      <scheme val="minor"/>
    </font>
    <font>
      <u/>
      <sz val="10"/>
      <name val="Arial"/>
      <family val="2"/>
      <scheme val="minor"/>
    </font>
    <font>
      <i/>
      <sz val="10"/>
      <name val="Arial"/>
      <family val="2"/>
      <scheme val="minor"/>
    </font>
    <font>
      <sz val="14"/>
      <name val="Arial"/>
      <family val="2"/>
      <scheme val="minor"/>
    </font>
    <font>
      <u/>
      <sz val="7"/>
      <name val="Arial"/>
      <family val="2"/>
      <scheme val="minor"/>
    </font>
    <font>
      <u val="singleAccounting"/>
      <sz val="10"/>
      <name val="Arial"/>
      <family val="2"/>
      <scheme val="minor"/>
    </font>
    <font>
      <b/>
      <sz val="14"/>
      <name val="Arial"/>
      <family val="2"/>
      <scheme val="minor"/>
    </font>
    <font>
      <sz val="12"/>
      <color rgb="FF000000"/>
      <name val="Aptos Narrow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5" fontId="6" fillId="0" borderId="0" xfId="2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4" borderId="0" xfId="0" applyFont="1" applyFill="1"/>
    <xf numFmtId="0" fontId="6" fillId="0" borderId="1" xfId="0" applyFont="1" applyBorder="1"/>
    <xf numFmtId="165" fontId="6" fillId="0" borderId="1" xfId="2" applyFont="1" applyBorder="1"/>
    <xf numFmtId="165" fontId="8" fillId="0" borderId="0" xfId="2" applyFont="1" applyBorder="1"/>
    <xf numFmtId="165" fontId="6" fillId="0" borderId="0" xfId="2" applyFont="1" applyBorder="1" applyAlignment="1">
      <alignment horizontal="left" indent="2"/>
    </xf>
    <xf numFmtId="165" fontId="6" fillId="0" borderId="0" xfId="2" applyFont="1" applyFill="1" applyBorder="1"/>
    <xf numFmtId="0" fontId="11" fillId="4" borderId="0" xfId="0" applyFont="1" applyFill="1"/>
    <xf numFmtId="0" fontId="12" fillId="3" borderId="0" xfId="0" applyFont="1" applyFill="1"/>
    <xf numFmtId="0" fontId="6" fillId="3" borderId="0" xfId="0" applyFont="1" applyFill="1"/>
    <xf numFmtId="165" fontId="6" fillId="3" borderId="0" xfId="2" applyFont="1" applyFill="1" applyBorder="1"/>
    <xf numFmtId="0" fontId="8" fillId="3" borderId="4" xfId="0" applyFont="1" applyFill="1" applyBorder="1"/>
    <xf numFmtId="0" fontId="13" fillId="3" borderId="0" xfId="0" applyFont="1" applyFill="1"/>
    <xf numFmtId="0" fontId="15" fillId="3" borderId="0" xfId="0" applyFont="1" applyFill="1"/>
    <xf numFmtId="165" fontId="8" fillId="3" borderId="0" xfId="2" applyFont="1" applyFill="1" applyBorder="1"/>
    <xf numFmtId="165" fontId="16" fillId="3" borderId="6" xfId="2" applyFont="1" applyFill="1" applyBorder="1"/>
    <xf numFmtId="0" fontId="6" fillId="3" borderId="9" xfId="0" applyFont="1" applyFill="1" applyBorder="1"/>
    <xf numFmtId="165" fontId="13" fillId="3" borderId="7" xfId="2" applyFont="1" applyFill="1" applyBorder="1"/>
    <xf numFmtId="0" fontId="6" fillId="3" borderId="10" xfId="0" applyFont="1" applyFill="1" applyBorder="1"/>
    <xf numFmtId="165" fontId="6" fillId="3" borderId="7" xfId="2" applyFont="1" applyFill="1" applyBorder="1"/>
    <xf numFmtId="165" fontId="17" fillId="3" borderId="7" xfId="2" applyFont="1" applyFill="1" applyBorder="1"/>
    <xf numFmtId="165" fontId="13" fillId="3" borderId="8" xfId="2" applyFont="1" applyFill="1" applyBorder="1"/>
    <xf numFmtId="0" fontId="6" fillId="3" borderId="11" xfId="0" applyFont="1" applyFill="1" applyBorder="1"/>
    <xf numFmtId="0" fontId="8" fillId="3" borderId="0" xfId="0" applyFont="1" applyFill="1"/>
    <xf numFmtId="165" fontId="6" fillId="3" borderId="10" xfId="2" applyFont="1" applyFill="1" applyBorder="1"/>
    <xf numFmtId="165" fontId="6" fillId="3" borderId="11" xfId="2" applyFont="1" applyFill="1" applyBorder="1"/>
    <xf numFmtId="9" fontId="6" fillId="3" borderId="0" xfId="3" applyFont="1" applyFill="1" applyBorder="1"/>
    <xf numFmtId="168" fontId="6" fillId="3" borderId="0" xfId="0" applyNumberFormat="1" applyFont="1" applyFill="1"/>
    <xf numFmtId="169" fontId="6" fillId="3" borderId="0" xfId="1" applyNumberFormat="1" applyFont="1" applyFill="1" applyBorder="1"/>
    <xf numFmtId="165" fontId="13" fillId="3" borderId="0" xfId="2" applyFont="1" applyFill="1" applyBorder="1"/>
    <xf numFmtId="0" fontId="8" fillId="4" borderId="0" xfId="0" applyFont="1" applyFill="1"/>
    <xf numFmtId="0" fontId="9" fillId="4" borderId="0" xfId="0" applyFont="1" applyFill="1"/>
    <xf numFmtId="165" fontId="6" fillId="0" borderId="0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165" fontId="18" fillId="0" borderId="0" xfId="2" applyFont="1" applyBorder="1" applyAlignment="1">
      <alignment horizontal="center"/>
    </xf>
    <xf numFmtId="0" fontId="6" fillId="0" borderId="0" xfId="0" applyFont="1" applyAlignment="1">
      <alignment horizontal="left"/>
    </xf>
    <xf numFmtId="165" fontId="17" fillId="0" borderId="0" xfId="2" applyFont="1" applyBorder="1" applyAlignment="1"/>
    <xf numFmtId="164" fontId="6" fillId="0" borderId="0" xfId="0" applyNumberFormat="1" applyFont="1"/>
    <xf numFmtId="165" fontId="6" fillId="0" borderId="0" xfId="0" applyNumberFormat="1" applyFont="1"/>
    <xf numFmtId="9" fontId="6" fillId="0" borderId="0" xfId="3" applyFont="1" applyFill="1" applyBorder="1"/>
    <xf numFmtId="165" fontId="19" fillId="0" borderId="0" xfId="2" applyFont="1" applyBorder="1"/>
    <xf numFmtId="0" fontId="17" fillId="0" borderId="0" xfId="0" applyFont="1"/>
    <xf numFmtId="165" fontId="6" fillId="0" borderId="4" xfId="2" applyFont="1" applyBorder="1"/>
    <xf numFmtId="167" fontId="6" fillId="0" borderId="0" xfId="2" applyNumberFormat="1" applyFont="1" applyFill="1" applyBorder="1" applyAlignment="1">
      <alignment horizontal="right"/>
    </xf>
    <xf numFmtId="167" fontId="6" fillId="0" borderId="0" xfId="0" applyNumberFormat="1" applyFont="1"/>
    <xf numFmtId="0" fontId="12" fillId="4" borderId="0" xfId="0" applyFont="1" applyFill="1"/>
    <xf numFmtId="0" fontId="6" fillId="0" borderId="3" xfId="0" applyFont="1" applyBorder="1"/>
    <xf numFmtId="0" fontId="6" fillId="4" borderId="0" xfId="0" applyFont="1" applyFill="1"/>
    <xf numFmtId="0" fontId="17" fillId="0" borderId="0" xfId="0" applyFont="1" applyAlignment="1">
      <alignment horizontal="center"/>
    </xf>
    <xf numFmtId="9" fontId="6" fillId="0" borderId="1" xfId="3" applyFont="1" applyBorder="1"/>
    <xf numFmtId="0" fontId="6" fillId="0" borderId="2" xfId="0" applyFont="1" applyBorder="1"/>
    <xf numFmtId="0" fontId="6" fillId="0" borderId="3" xfId="0" applyFont="1" applyBorder="1" applyAlignment="1">
      <alignment horizontal="left" indent="8"/>
    </xf>
    <xf numFmtId="0" fontId="6" fillId="0" borderId="22" xfId="0" applyFont="1" applyBorder="1"/>
    <xf numFmtId="0" fontId="6" fillId="0" borderId="21" xfId="0" applyFont="1" applyBorder="1"/>
    <xf numFmtId="9" fontId="19" fillId="0" borderId="1" xfId="3" applyFont="1" applyBorder="1"/>
    <xf numFmtId="165" fontId="19" fillId="4" borderId="0" xfId="2" applyFont="1" applyFill="1" applyBorder="1"/>
    <xf numFmtId="9" fontId="6" fillId="0" borderId="4" xfId="3" applyFont="1" applyBorder="1"/>
    <xf numFmtId="165" fontId="8" fillId="0" borderId="0" xfId="2" applyFont="1" applyBorder="1" applyAlignment="1">
      <alignment horizontal="left"/>
    </xf>
    <xf numFmtId="9" fontId="19" fillId="0" borderId="0" xfId="3" applyFont="1" applyBorder="1"/>
    <xf numFmtId="13" fontId="20" fillId="0" borderId="1" xfId="3" applyNumberFormat="1" applyFont="1" applyBorder="1"/>
    <xf numFmtId="165" fontId="8" fillId="0" borderId="1" xfId="2" applyFont="1" applyBorder="1" applyAlignment="1">
      <alignment horizontal="left"/>
    </xf>
    <xf numFmtId="13" fontId="6" fillId="0" borderId="0" xfId="3" applyNumberFormat="1" applyFont="1" applyBorder="1"/>
    <xf numFmtId="0" fontId="17" fillId="0" borderId="0" xfId="0" applyFont="1" applyAlignment="1">
      <alignment horizontal="justify"/>
    </xf>
    <xf numFmtId="165" fontId="13" fillId="0" borderId="1" xfId="2" applyFont="1" applyBorder="1"/>
    <xf numFmtId="0" fontId="21" fillId="0" borderId="0" xfId="0" applyFont="1"/>
    <xf numFmtId="0" fontId="6" fillId="0" borderId="0" xfId="0" applyFont="1" applyAlignment="1">
      <alignment horizontal="justify"/>
    </xf>
    <xf numFmtId="165" fontId="22" fillId="0" borderId="0" xfId="2" applyFont="1" applyBorder="1" applyAlignment="1">
      <alignment horizontal="left"/>
    </xf>
    <xf numFmtId="9" fontId="6" fillId="0" borderId="0" xfId="3" applyFont="1" applyBorder="1"/>
    <xf numFmtId="0" fontId="12" fillId="2" borderId="0" xfId="0" applyFont="1" applyFill="1"/>
    <xf numFmtId="0" fontId="6" fillId="2" borderId="0" xfId="0" applyFont="1" applyFill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indent="1"/>
    </xf>
    <xf numFmtId="0" fontId="6" fillId="0" borderId="3" xfId="0" applyFont="1" applyBorder="1" applyAlignment="1">
      <alignment horizontal="left" indent="1"/>
    </xf>
    <xf numFmtId="0" fontId="6" fillId="0" borderId="3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165" fontId="6" fillId="2" borderId="0" xfId="2" applyFont="1" applyFill="1" applyBorder="1"/>
    <xf numFmtId="0" fontId="13" fillId="0" borderId="0" xfId="0" applyFont="1"/>
    <xf numFmtId="0" fontId="18" fillId="0" borderId="0" xfId="0" applyFont="1"/>
    <xf numFmtId="0" fontId="23" fillId="0" borderId="0" xfId="0" applyFont="1"/>
    <xf numFmtId="165" fontId="24" fillId="0" borderId="0" xfId="2" applyFont="1" applyBorder="1"/>
    <xf numFmtId="14" fontId="6" fillId="0" borderId="1" xfId="2" applyNumberFormat="1" applyFont="1" applyBorder="1"/>
    <xf numFmtId="167" fontId="6" fillId="0" borderId="0" xfId="2" applyNumberFormat="1" applyFont="1" applyBorder="1"/>
    <xf numFmtId="14" fontId="6" fillId="0" borderId="0" xfId="2" applyNumberFormat="1" applyFont="1" applyBorder="1"/>
    <xf numFmtId="165" fontId="6" fillId="0" borderId="23" xfId="2" applyFont="1" applyBorder="1"/>
    <xf numFmtId="14" fontId="6" fillId="0" borderId="0" xfId="0" applyNumberFormat="1" applyFont="1"/>
    <xf numFmtId="0" fontId="6" fillId="0" borderId="5" xfId="0" applyFont="1" applyBorder="1" applyAlignment="1">
      <alignment horizontal="left" indent="1"/>
    </xf>
    <xf numFmtId="0" fontId="6" fillId="0" borderId="2" xfId="0" applyFont="1" applyBorder="1" applyAlignment="1">
      <alignment horizontal="left"/>
    </xf>
    <xf numFmtId="0" fontId="25" fillId="3" borderId="0" xfId="0" applyFont="1" applyFill="1"/>
    <xf numFmtId="167" fontId="6" fillId="3" borderId="0" xfId="2" applyNumberFormat="1" applyFont="1" applyFill="1" applyBorder="1"/>
    <xf numFmtId="167" fontId="6" fillId="3" borderId="0" xfId="0" applyNumberFormat="1" applyFont="1" applyFill="1"/>
    <xf numFmtId="0" fontId="6" fillId="0" borderId="0" xfId="0" applyFont="1" applyAlignment="1">
      <alignment wrapText="1"/>
    </xf>
    <xf numFmtId="165" fontId="6" fillId="0" borderId="0" xfId="2" applyFont="1" applyBorder="1" applyAlignment="1">
      <alignment wrapText="1"/>
    </xf>
    <xf numFmtId="165" fontId="6" fillId="0" borderId="18" xfId="2" applyFont="1" applyBorder="1"/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165" fontId="6" fillId="0" borderId="17" xfId="2" applyFont="1" applyBorder="1"/>
    <xf numFmtId="167" fontId="6" fillId="0" borderId="17" xfId="0" applyNumberFormat="1" applyFont="1" applyBorder="1"/>
    <xf numFmtId="0" fontId="6" fillId="0" borderId="13" xfId="0" applyFont="1" applyBorder="1"/>
    <xf numFmtId="165" fontId="6" fillId="0" borderId="14" xfId="2" applyFont="1" applyBorder="1"/>
    <xf numFmtId="0" fontId="6" fillId="0" borderId="19" xfId="0" applyFont="1" applyBorder="1"/>
    <xf numFmtId="40" fontId="6" fillId="0" borderId="17" xfId="0" applyNumberFormat="1" applyFont="1" applyBorder="1"/>
    <xf numFmtId="0" fontId="6" fillId="0" borderId="12" xfId="0" applyFont="1" applyBorder="1"/>
    <xf numFmtId="0" fontId="6" fillId="0" borderId="18" xfId="0" applyFont="1" applyBorder="1"/>
    <xf numFmtId="0" fontId="6" fillId="0" borderId="20" xfId="0" applyFont="1" applyBorder="1"/>
    <xf numFmtId="165" fontId="6" fillId="0" borderId="15" xfId="2" applyFont="1" applyBorder="1"/>
    <xf numFmtId="167" fontId="6" fillId="0" borderId="15" xfId="0" applyNumberFormat="1" applyFont="1" applyBorder="1"/>
    <xf numFmtId="167" fontId="6" fillId="0" borderId="16" xfId="0" applyNumberFormat="1" applyFont="1" applyBorder="1"/>
    <xf numFmtId="0" fontId="6" fillId="0" borderId="16" xfId="0" applyFont="1" applyBorder="1"/>
    <xf numFmtId="0" fontId="6" fillId="0" borderId="0" xfId="2" applyNumberFormat="1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2108200</xdr:colOff>
          <xdr:row>8</xdr:row>
          <xdr:rowOff>177800</xdr:rowOff>
        </xdr:from>
        <xdr:to>
          <xdr:col>1</xdr:col>
          <xdr:colOff>3771900</xdr:colOff>
          <xdr:row>10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Propriétaire unique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3924300</xdr:colOff>
          <xdr:row>9</xdr:row>
          <xdr:rowOff>0</xdr:rowOff>
        </xdr:from>
        <xdr:to>
          <xdr:col>2</xdr:col>
          <xdr:colOff>25400</xdr:colOff>
          <xdr:row>10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société en nom collectif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25</xdr:row>
          <xdr:rowOff>101600</xdr:rowOff>
        </xdr:from>
        <xdr:to>
          <xdr:col>1</xdr:col>
          <xdr:colOff>25400</xdr:colOff>
          <xdr:row>27</xdr:row>
          <xdr:rowOff>50800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35</xdr:row>
          <xdr:rowOff>152400</xdr:rowOff>
        </xdr:from>
        <xdr:to>
          <xdr:col>1</xdr:col>
          <xdr:colOff>38100</xdr:colOff>
          <xdr:row>37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40</xdr:row>
          <xdr:rowOff>88900</xdr:rowOff>
        </xdr:from>
        <xdr:to>
          <xdr:col>1</xdr:col>
          <xdr:colOff>50800</xdr:colOff>
          <xdr:row>42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45</xdr:row>
          <xdr:rowOff>165100</xdr:rowOff>
        </xdr:from>
        <xdr:to>
          <xdr:col>1</xdr:col>
          <xdr:colOff>63500</xdr:colOff>
          <xdr:row>47</xdr:row>
          <xdr:rowOff>50800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49</xdr:row>
          <xdr:rowOff>76200</xdr:rowOff>
        </xdr:from>
        <xdr:to>
          <xdr:col>1</xdr:col>
          <xdr:colOff>63500</xdr:colOff>
          <xdr:row>51</xdr:row>
          <xdr:rowOff>50800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1054100</xdr:colOff>
          <xdr:row>12</xdr:row>
          <xdr:rowOff>76200</xdr:rowOff>
        </xdr:from>
        <xdr:to>
          <xdr:col>5</xdr:col>
          <xdr:colOff>444500</xdr:colOff>
          <xdr:row>14</xdr:row>
          <xdr:rowOff>88900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12</xdr:row>
          <xdr:rowOff>76200</xdr:rowOff>
        </xdr:from>
        <xdr:to>
          <xdr:col>6</xdr:col>
          <xdr:colOff>469900</xdr:colOff>
          <xdr:row>14</xdr:row>
          <xdr:rowOff>88900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3022600</xdr:colOff>
          <xdr:row>13</xdr:row>
          <xdr:rowOff>127000</xdr:rowOff>
        </xdr:from>
        <xdr:to>
          <xdr:col>1</xdr:col>
          <xdr:colOff>3594100</xdr:colOff>
          <xdr:row>15</xdr:row>
          <xdr:rowOff>101600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3556000</xdr:colOff>
          <xdr:row>13</xdr:row>
          <xdr:rowOff>127000</xdr:rowOff>
        </xdr:from>
        <xdr:to>
          <xdr:col>1</xdr:col>
          <xdr:colOff>4140200</xdr:colOff>
          <xdr:row>15</xdr:row>
          <xdr:rowOff>101600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14</xdr:row>
          <xdr:rowOff>152400</xdr:rowOff>
        </xdr:from>
        <xdr:to>
          <xdr:col>2</xdr:col>
          <xdr:colOff>584200</xdr:colOff>
          <xdr:row>16</xdr:row>
          <xdr:rowOff>139700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14</xdr:row>
          <xdr:rowOff>152400</xdr:rowOff>
        </xdr:from>
        <xdr:to>
          <xdr:col>3</xdr:col>
          <xdr:colOff>330200</xdr:colOff>
          <xdr:row>16</xdr:row>
          <xdr:rowOff>139700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3873500</xdr:colOff>
          <xdr:row>15</xdr:row>
          <xdr:rowOff>139700</xdr:rowOff>
        </xdr:from>
        <xdr:to>
          <xdr:col>1</xdr:col>
          <xdr:colOff>4445000</xdr:colOff>
          <xdr:row>17</xdr:row>
          <xdr:rowOff>127000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4406900</xdr:colOff>
          <xdr:row>15</xdr:row>
          <xdr:rowOff>139700</xdr:rowOff>
        </xdr:from>
        <xdr:to>
          <xdr:col>1</xdr:col>
          <xdr:colOff>4991100</xdr:colOff>
          <xdr:row>17</xdr:row>
          <xdr:rowOff>127000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69"/>
  <sheetViews>
    <sheetView showGridLines="0" showZeros="0" tabSelected="1" view="pageBreakPreview" zoomScaleNormal="100" zoomScaleSheetLayoutView="100" workbookViewId="0">
      <selection activeCell="R7" sqref="R7"/>
    </sheetView>
  </sheetViews>
  <sheetFormatPr baseColWidth="10" defaultColWidth="11.5" defaultRowHeight="13" x14ac:dyDescent="0.15"/>
  <cols>
    <col min="1" max="1" width="7.6640625" style="3" customWidth="1"/>
    <col min="2" max="2" width="71.33203125" style="3" customWidth="1"/>
    <col min="3" max="3" width="10.5" style="3" customWidth="1"/>
    <col min="4" max="4" width="4.5" style="3" customWidth="1"/>
    <col min="5" max="5" width="15.5" style="4" customWidth="1"/>
    <col min="6" max="6" width="6.83203125" style="4" customWidth="1"/>
    <col min="7" max="7" width="10.6640625" style="4" customWidth="1"/>
    <col min="8" max="8" width="6.5" style="4" customWidth="1"/>
    <col min="9" max="9" width="0.83203125" style="4" hidden="1" customWidth="1"/>
    <col min="10" max="10" width="13.5" style="3" hidden="1" customWidth="1"/>
    <col min="11" max="11" width="0.83203125" style="3" hidden="1" customWidth="1"/>
    <col min="12" max="12" width="0.33203125" style="3" hidden="1" customWidth="1"/>
    <col min="13" max="13" width="10.6640625" style="3" hidden="1" customWidth="1"/>
    <col min="14" max="14" width="13.6640625" style="3" hidden="1" customWidth="1"/>
    <col min="15" max="15" width="0" style="3" hidden="1" customWidth="1"/>
    <col min="16" max="16384" width="11.5" style="3"/>
  </cols>
  <sheetData>
    <row r="1" spans="2:9" ht="25" x14ac:dyDescent="0.25">
      <c r="B1" s="2"/>
      <c r="H1" s="5" t="s">
        <v>140</v>
      </c>
    </row>
    <row r="2" spans="2:9" ht="18" customHeight="1" x14ac:dyDescent="0.2">
      <c r="H2" s="6" t="s">
        <v>46</v>
      </c>
    </row>
    <row r="3" spans="2:9" ht="5.25" hidden="1" customHeight="1" x14ac:dyDescent="0.2">
      <c r="F3" s="116"/>
      <c r="G3" s="116"/>
      <c r="H3" s="6"/>
    </row>
    <row r="4" spans="2:9" ht="20" x14ac:dyDescent="0.2">
      <c r="B4" s="7" t="s">
        <v>79</v>
      </c>
      <c r="C4" s="7"/>
      <c r="D4" s="7"/>
      <c r="E4" s="7"/>
      <c r="F4" s="7"/>
      <c r="G4" s="7"/>
      <c r="H4" s="7"/>
    </row>
    <row r="5" spans="2:9" ht="14" customHeight="1" x14ac:dyDescent="0.15">
      <c r="B5" s="3" t="s">
        <v>47</v>
      </c>
      <c r="C5" s="8"/>
    </row>
    <row r="6" spans="2:9" ht="14" customHeight="1" x14ac:dyDescent="0.15">
      <c r="B6" s="3" t="s">
        <v>93</v>
      </c>
      <c r="C6" s="8"/>
      <c r="D6" s="8"/>
      <c r="E6" s="9"/>
      <c r="F6" s="9"/>
      <c r="G6" s="9"/>
      <c r="H6" s="9"/>
    </row>
    <row r="7" spans="2:9" ht="14" customHeight="1" x14ac:dyDescent="0.15">
      <c r="B7" s="3" t="s">
        <v>9</v>
      </c>
      <c r="C7" s="8"/>
      <c r="D7" s="8"/>
      <c r="E7" s="9"/>
      <c r="F7" s="9"/>
      <c r="G7" s="9"/>
      <c r="H7" s="9"/>
    </row>
    <row r="8" spans="2:9" ht="14" customHeight="1" x14ac:dyDescent="0.15">
      <c r="B8" s="3" t="s">
        <v>134</v>
      </c>
      <c r="C8" s="8"/>
      <c r="D8" s="8"/>
      <c r="E8" s="9"/>
      <c r="F8" s="9"/>
      <c r="G8" s="9"/>
      <c r="H8" s="9"/>
    </row>
    <row r="9" spans="2:9" ht="14" customHeight="1" x14ac:dyDescent="0.2">
      <c r="B9" s="3" t="s">
        <v>2</v>
      </c>
      <c r="C9" s="8"/>
      <c r="D9" s="8"/>
      <c r="E9" s="9"/>
      <c r="F9" s="9"/>
      <c r="G9" s="9"/>
      <c r="H9" s="9"/>
      <c r="I9" s="10"/>
    </row>
    <row r="10" spans="2:9" ht="17.25" customHeight="1" x14ac:dyDescent="0.2">
      <c r="B10" s="3" t="s">
        <v>126</v>
      </c>
      <c r="E10" s="3"/>
    </row>
    <row r="11" spans="2:9" ht="15" customHeight="1" x14ac:dyDescent="0.15">
      <c r="B11" s="11" t="s">
        <v>39</v>
      </c>
    </row>
    <row r="12" spans="2:9" ht="15" customHeight="1" x14ac:dyDescent="0.15">
      <c r="B12" s="11" t="s">
        <v>43</v>
      </c>
    </row>
    <row r="13" spans="2:9" x14ac:dyDescent="0.15">
      <c r="E13" s="3"/>
    </row>
    <row r="14" spans="2:9" ht="16" customHeight="1" x14ac:dyDescent="0.15">
      <c r="B14" s="3" t="s">
        <v>139</v>
      </c>
      <c r="E14" s="3"/>
    </row>
    <row r="15" spans="2:9" ht="16" customHeight="1" x14ac:dyDescent="0.15">
      <c r="B15" s="3" t="s">
        <v>138</v>
      </c>
      <c r="E15" s="3"/>
    </row>
    <row r="16" spans="2:9" ht="15" customHeight="1" x14ac:dyDescent="0.15">
      <c r="B16" s="3" t="s">
        <v>137</v>
      </c>
      <c r="E16" s="3"/>
    </row>
    <row r="17" spans="2:9" ht="16" customHeight="1" x14ac:dyDescent="0.15">
      <c r="B17" s="3" t="s">
        <v>136</v>
      </c>
      <c r="E17" s="3"/>
    </row>
    <row r="18" spans="2:9" x14ac:dyDescent="0.15">
      <c r="E18" s="3"/>
    </row>
    <row r="19" spans="2:9" ht="31" customHeight="1" x14ac:dyDescent="0.15">
      <c r="B19" s="118" t="s">
        <v>123</v>
      </c>
      <c r="C19" s="118"/>
      <c r="D19" s="118"/>
      <c r="E19" s="118"/>
      <c r="F19" s="118"/>
      <c r="G19" s="118"/>
      <c r="H19" s="118"/>
    </row>
    <row r="20" spans="2:9" ht="9" customHeight="1" x14ac:dyDescent="0.15">
      <c r="I20" s="12"/>
    </row>
    <row r="21" spans="2:9" ht="20" x14ac:dyDescent="0.2">
      <c r="B21" s="7" t="s">
        <v>76</v>
      </c>
      <c r="C21" s="13"/>
      <c r="D21" s="13"/>
      <c r="E21" s="7"/>
      <c r="F21" s="7"/>
      <c r="G21" s="7"/>
      <c r="H21" s="7"/>
      <c r="I21" s="12"/>
    </row>
    <row r="22" spans="2:9" s="15" customFormat="1" ht="14" customHeight="1" x14ac:dyDescent="0.15">
      <c r="B22" s="14" t="s">
        <v>77</v>
      </c>
      <c r="E22" s="16"/>
      <c r="F22" s="16"/>
      <c r="G22" s="16"/>
      <c r="H22" s="16"/>
      <c r="I22" s="16"/>
    </row>
    <row r="23" spans="2:9" s="15" customFormat="1" ht="14" customHeight="1" x14ac:dyDescent="0.15">
      <c r="B23" s="15" t="s">
        <v>115</v>
      </c>
      <c r="E23" s="16"/>
      <c r="F23" s="16"/>
      <c r="G23" s="16"/>
      <c r="H23" s="16"/>
      <c r="I23" s="16"/>
    </row>
    <row r="24" spans="2:9" s="15" customFormat="1" ht="14" customHeight="1" x14ac:dyDescent="0.15">
      <c r="B24" s="15" t="s">
        <v>116</v>
      </c>
      <c r="E24" s="16"/>
      <c r="F24" s="16"/>
      <c r="G24" s="16"/>
      <c r="H24" s="16"/>
      <c r="I24" s="16"/>
    </row>
    <row r="25" spans="2:9" s="15" customFormat="1" ht="14" customHeight="1" x14ac:dyDescent="0.15">
      <c r="B25" s="15" t="s">
        <v>117</v>
      </c>
      <c r="E25" s="16"/>
      <c r="F25" s="16"/>
      <c r="G25" s="16"/>
      <c r="H25" s="16"/>
      <c r="I25" s="16"/>
    </row>
    <row r="26" spans="2:9" s="15" customFormat="1" ht="6" customHeight="1" thickBot="1" x14ac:dyDescent="0.2">
      <c r="E26" s="16"/>
      <c r="F26" s="16"/>
      <c r="G26" s="16"/>
      <c r="H26" s="16"/>
      <c r="I26" s="16"/>
    </row>
    <row r="27" spans="2:9" s="15" customFormat="1" ht="14" customHeight="1" thickBot="1" x14ac:dyDescent="0.25">
      <c r="B27" s="17" t="s">
        <v>78</v>
      </c>
      <c r="I27" s="16"/>
    </row>
    <row r="28" spans="2:9" s="15" customFormat="1" ht="14" customHeight="1" x14ac:dyDescent="0.15">
      <c r="B28" s="18" t="s">
        <v>37</v>
      </c>
      <c r="E28" s="16"/>
      <c r="F28" s="16"/>
      <c r="G28" s="16"/>
      <c r="H28" s="16"/>
      <c r="I28" s="16"/>
    </row>
    <row r="29" spans="2:9" s="15" customFormat="1" ht="14" customHeight="1" x14ac:dyDescent="0.15">
      <c r="B29" s="18" t="s">
        <v>38</v>
      </c>
      <c r="E29" s="16"/>
      <c r="F29" s="16"/>
      <c r="G29" s="16"/>
      <c r="H29" s="16"/>
      <c r="I29" s="16"/>
    </row>
    <row r="30" spans="2:9" s="15" customFormat="1" x14ac:dyDescent="0.15">
      <c r="B30" s="117" t="s">
        <v>96</v>
      </c>
      <c r="C30" s="117"/>
      <c r="D30" s="117"/>
      <c r="E30" s="117"/>
      <c r="F30" s="117"/>
      <c r="G30" s="117"/>
      <c r="H30" s="117"/>
      <c r="I30" s="16"/>
    </row>
    <row r="31" spans="2:9" s="15" customFormat="1" ht="6.75" customHeight="1" thickBot="1" x14ac:dyDescent="0.2">
      <c r="B31" s="14"/>
      <c r="E31" s="16"/>
      <c r="F31" s="16"/>
      <c r="G31" s="16"/>
      <c r="H31" s="16"/>
      <c r="I31" s="16"/>
    </row>
    <row r="32" spans="2:9" s="15" customFormat="1" ht="14" customHeight="1" thickBot="1" x14ac:dyDescent="0.25">
      <c r="B32" s="17" t="s">
        <v>48</v>
      </c>
      <c r="E32" s="16"/>
      <c r="F32" s="16"/>
      <c r="G32" s="16"/>
      <c r="H32" s="16"/>
      <c r="I32" s="16"/>
    </row>
    <row r="33" spans="2:9" s="15" customFormat="1" ht="13" customHeight="1" x14ac:dyDescent="0.15">
      <c r="B33" s="14"/>
      <c r="E33" s="16"/>
      <c r="F33" s="16"/>
      <c r="G33" s="16"/>
      <c r="H33" s="16"/>
      <c r="I33" s="16"/>
    </row>
    <row r="34" spans="2:9" s="15" customFormat="1" ht="13" customHeight="1" x14ac:dyDescent="0.15">
      <c r="B34" s="19" t="s">
        <v>125</v>
      </c>
      <c r="E34" s="16"/>
      <c r="F34" s="16"/>
      <c r="G34" s="16"/>
      <c r="H34" s="16"/>
      <c r="I34" s="16"/>
    </row>
    <row r="35" spans="2:9" s="15" customFormat="1" ht="13" customHeight="1" x14ac:dyDescent="0.15">
      <c r="B35" s="14"/>
      <c r="E35" s="16"/>
      <c r="F35" s="16"/>
      <c r="G35" s="16"/>
      <c r="H35" s="16"/>
      <c r="I35" s="16"/>
    </row>
    <row r="36" spans="2:9" s="15" customFormat="1" ht="14" customHeight="1" x14ac:dyDescent="0.2">
      <c r="B36" s="20" t="s">
        <v>74</v>
      </c>
      <c r="I36" s="16"/>
    </row>
    <row r="37" spans="2:9" s="15" customFormat="1" ht="14" customHeight="1" x14ac:dyDescent="0.15">
      <c r="B37" s="21" t="s">
        <v>113</v>
      </c>
      <c r="C37" s="22"/>
      <c r="I37" s="16"/>
    </row>
    <row r="38" spans="2:9" s="15" customFormat="1" ht="14" customHeight="1" x14ac:dyDescent="0.15">
      <c r="B38" s="23" t="s">
        <v>40</v>
      </c>
      <c r="C38" s="24"/>
      <c r="I38" s="16"/>
    </row>
    <row r="39" spans="2:9" s="15" customFormat="1" ht="14" customHeight="1" x14ac:dyDescent="0.15">
      <c r="B39" s="23" t="s">
        <v>38</v>
      </c>
      <c r="C39" s="24"/>
      <c r="I39" s="16"/>
    </row>
    <row r="40" spans="2:9" s="15" customFormat="1" ht="14" customHeight="1" x14ac:dyDescent="0.15">
      <c r="B40" s="23" t="s">
        <v>112</v>
      </c>
      <c r="C40" s="24"/>
      <c r="I40" s="16"/>
    </row>
    <row r="41" spans="2:9" s="15" customFormat="1" ht="8.25" customHeight="1" x14ac:dyDescent="0.15">
      <c r="B41" s="25"/>
      <c r="C41" s="24"/>
      <c r="I41" s="16"/>
    </row>
    <row r="42" spans="2:9" s="15" customFormat="1" ht="14" customHeight="1" x14ac:dyDescent="0.15">
      <c r="B42" s="26" t="s">
        <v>41</v>
      </c>
      <c r="C42" s="24"/>
      <c r="I42" s="16"/>
    </row>
    <row r="43" spans="2:9" s="15" customFormat="1" ht="14" customHeight="1" x14ac:dyDescent="0.15">
      <c r="B43" s="23" t="s">
        <v>44</v>
      </c>
      <c r="C43" s="24"/>
      <c r="I43" s="16"/>
    </row>
    <row r="44" spans="2:9" s="15" customFormat="1" ht="14" customHeight="1" x14ac:dyDescent="0.15">
      <c r="B44" s="27" t="s">
        <v>45</v>
      </c>
      <c r="C44" s="28"/>
      <c r="I44" s="16"/>
    </row>
    <row r="45" spans="2:9" s="15" customFormat="1" ht="8.25" customHeight="1" x14ac:dyDescent="0.15">
      <c r="B45" s="14"/>
      <c r="I45" s="16"/>
    </row>
    <row r="46" spans="2:9" s="15" customFormat="1" ht="14" customHeight="1" x14ac:dyDescent="0.2">
      <c r="B46" s="29" t="s">
        <v>75</v>
      </c>
      <c r="C46" s="16"/>
      <c r="I46" s="16"/>
    </row>
    <row r="47" spans="2:9" s="15" customFormat="1" ht="14" customHeight="1" x14ac:dyDescent="0.15">
      <c r="B47" s="21" t="s">
        <v>113</v>
      </c>
      <c r="C47" s="22"/>
      <c r="D47" s="16"/>
      <c r="E47" s="16"/>
      <c r="F47" s="16"/>
      <c r="I47" s="16"/>
    </row>
    <row r="48" spans="2:9" s="15" customFormat="1" ht="14" customHeight="1" x14ac:dyDescent="0.15">
      <c r="B48" s="23" t="s">
        <v>40</v>
      </c>
      <c r="C48" s="30"/>
      <c r="D48" s="16"/>
      <c r="E48" s="16"/>
      <c r="F48" s="16"/>
      <c r="G48" s="16"/>
      <c r="H48" s="16"/>
      <c r="I48" s="16"/>
    </row>
    <row r="49" spans="2:12" s="15" customFormat="1" ht="14" customHeight="1" x14ac:dyDescent="0.15">
      <c r="B49" s="23" t="s">
        <v>38</v>
      </c>
      <c r="C49" s="30"/>
      <c r="D49" s="16"/>
      <c r="E49" s="16"/>
      <c r="F49" s="16"/>
      <c r="G49" s="16"/>
      <c r="H49" s="16"/>
      <c r="I49" s="16"/>
    </row>
    <row r="50" spans="2:12" s="15" customFormat="1" ht="6.75" customHeight="1" x14ac:dyDescent="0.15">
      <c r="B50" s="25"/>
      <c r="C50" s="30"/>
      <c r="D50" s="16"/>
      <c r="E50" s="16"/>
      <c r="F50" s="16"/>
      <c r="G50" s="16"/>
      <c r="H50" s="16"/>
      <c r="I50" s="16"/>
    </row>
    <row r="51" spans="2:12" s="15" customFormat="1" ht="14" customHeight="1" x14ac:dyDescent="0.15">
      <c r="B51" s="26" t="s">
        <v>41</v>
      </c>
      <c r="C51" s="30"/>
      <c r="D51" s="16"/>
      <c r="E51" s="16"/>
      <c r="F51" s="16"/>
      <c r="G51" s="16"/>
      <c r="H51" s="16"/>
      <c r="I51" s="16"/>
    </row>
    <row r="52" spans="2:12" s="15" customFormat="1" ht="14" customHeight="1" x14ac:dyDescent="0.15">
      <c r="B52" s="23" t="s">
        <v>42</v>
      </c>
      <c r="C52" s="30"/>
      <c r="D52" s="16"/>
      <c r="E52" s="16"/>
      <c r="F52" s="16"/>
      <c r="G52" s="16"/>
      <c r="H52" s="16"/>
      <c r="I52" s="16"/>
    </row>
    <row r="53" spans="2:12" s="15" customFormat="1" ht="14" customHeight="1" x14ac:dyDescent="0.15">
      <c r="B53" s="27" t="s">
        <v>38</v>
      </c>
      <c r="C53" s="31"/>
      <c r="D53" s="16"/>
      <c r="E53" s="16"/>
      <c r="F53" s="16"/>
      <c r="G53" s="16"/>
      <c r="H53" s="16"/>
      <c r="J53" s="32">
        <v>0.05</v>
      </c>
      <c r="K53" s="33">
        <v>9.9750000000000005E-2</v>
      </c>
      <c r="L53" s="34">
        <f>1+J53+K53</f>
        <v>1.14975</v>
      </c>
    </row>
    <row r="54" spans="2:12" s="15" customFormat="1" ht="9" customHeight="1" x14ac:dyDescent="0.15">
      <c r="B54" s="35"/>
      <c r="C54" s="16"/>
      <c r="D54" s="16"/>
      <c r="E54" s="16"/>
      <c r="F54" s="16"/>
      <c r="G54" s="16"/>
      <c r="H54" s="16"/>
      <c r="I54" s="16"/>
    </row>
    <row r="55" spans="2:12" s="40" customFormat="1" ht="16" x14ac:dyDescent="0.2">
      <c r="B55" s="36" t="s">
        <v>72</v>
      </c>
      <c r="C55" s="37"/>
      <c r="D55" s="37"/>
      <c r="E55" s="37"/>
      <c r="F55" s="37"/>
      <c r="G55" s="37"/>
      <c r="H55" s="37"/>
      <c r="I55" s="38" t="s">
        <v>108</v>
      </c>
      <c r="J55" s="39" t="s">
        <v>98</v>
      </c>
      <c r="K55" s="39" t="s">
        <v>99</v>
      </c>
    </row>
    <row r="56" spans="2:12" ht="6" customHeight="1" x14ac:dyDescent="0.15">
      <c r="B56" s="16"/>
      <c r="C56" s="16"/>
      <c r="F56" s="41"/>
      <c r="G56" s="41"/>
    </row>
    <row r="57" spans="2:12" ht="14" customHeight="1" x14ac:dyDescent="0.15">
      <c r="B57" s="3" t="s">
        <v>90</v>
      </c>
      <c r="E57" s="9"/>
      <c r="F57" s="42" t="s">
        <v>6</v>
      </c>
      <c r="G57" s="43"/>
      <c r="H57" s="3"/>
      <c r="I57" s="12">
        <f>E57</f>
        <v>0</v>
      </c>
      <c r="J57" s="44">
        <f>I57*$J$53</f>
        <v>0</v>
      </c>
      <c r="K57" s="44">
        <f>I57*$K$53</f>
        <v>0</v>
      </c>
      <c r="L57" s="45"/>
    </row>
    <row r="58" spans="2:12" ht="14" customHeight="1" x14ac:dyDescent="0.15">
      <c r="B58" s="3" t="s">
        <v>91</v>
      </c>
      <c r="C58" s="38"/>
      <c r="D58" s="38"/>
      <c r="E58" s="9"/>
      <c r="F58" s="42" t="s">
        <v>6</v>
      </c>
      <c r="G58" s="43"/>
      <c r="H58" s="46"/>
      <c r="I58" s="12">
        <f>E58</f>
        <v>0</v>
      </c>
      <c r="J58" s="44">
        <f>I58*$J$53</f>
        <v>0</v>
      </c>
      <c r="K58" s="44">
        <f>I58*$K$53</f>
        <v>0</v>
      </c>
      <c r="L58" s="45"/>
    </row>
    <row r="59" spans="2:12" ht="14" customHeight="1" x14ac:dyDescent="0.15">
      <c r="B59" s="3" t="s">
        <v>94</v>
      </c>
      <c r="C59" s="38"/>
      <c r="D59" s="38"/>
      <c r="E59" s="9"/>
      <c r="F59" s="42" t="s">
        <v>6</v>
      </c>
      <c r="G59" s="43"/>
      <c r="H59" s="46"/>
      <c r="I59" s="12">
        <f>E59</f>
        <v>0</v>
      </c>
      <c r="J59" s="44">
        <f>I59*$J$53</f>
        <v>0</v>
      </c>
      <c r="K59" s="44">
        <f>I59*$K$53</f>
        <v>0</v>
      </c>
      <c r="L59" s="45"/>
    </row>
    <row r="60" spans="2:12" ht="14" customHeight="1" x14ac:dyDescent="0.15">
      <c r="B60" s="3" t="s">
        <v>92</v>
      </c>
      <c r="C60" s="38"/>
      <c r="D60" s="38"/>
      <c r="E60" s="9"/>
      <c r="F60" s="42" t="s">
        <v>6</v>
      </c>
      <c r="G60" s="43"/>
      <c r="H60" s="47"/>
      <c r="I60" s="12">
        <f>E60/1.14975</f>
        <v>0</v>
      </c>
      <c r="J60" s="44">
        <f>I60*$J$53</f>
        <v>0</v>
      </c>
      <c r="K60" s="44">
        <f>I60*$K$53</f>
        <v>0</v>
      </c>
      <c r="L60" s="45"/>
    </row>
    <row r="61" spans="2:12" ht="14" customHeight="1" x14ac:dyDescent="0.15">
      <c r="B61" s="3" t="s">
        <v>133</v>
      </c>
      <c r="C61" s="38"/>
      <c r="D61" s="38"/>
      <c r="E61" s="9"/>
      <c r="F61" s="42" t="s">
        <v>6</v>
      </c>
      <c r="G61" s="43"/>
      <c r="H61" s="47"/>
      <c r="I61" s="12"/>
      <c r="J61" s="44"/>
      <c r="K61" s="44"/>
      <c r="L61" s="45"/>
    </row>
    <row r="62" spans="2:12" ht="14" customHeight="1" thickBot="1" x14ac:dyDescent="0.2">
      <c r="B62" s="3" t="s">
        <v>122</v>
      </c>
      <c r="C62" s="38"/>
      <c r="D62" s="38"/>
      <c r="E62" s="9"/>
      <c r="F62" s="42" t="s">
        <v>6</v>
      </c>
      <c r="G62" s="43"/>
      <c r="H62" s="47"/>
      <c r="I62" s="12"/>
      <c r="J62" s="44"/>
      <c r="K62" s="44"/>
      <c r="L62" s="45"/>
    </row>
    <row r="63" spans="2:12" ht="14" customHeight="1" thickBot="1" x14ac:dyDescent="0.2">
      <c r="B63" s="48" t="s">
        <v>0</v>
      </c>
      <c r="E63" s="49">
        <f>SUM(E57:E62)</f>
        <v>0</v>
      </c>
      <c r="F63" s="42" t="s">
        <v>6</v>
      </c>
      <c r="G63" s="43"/>
      <c r="I63" s="50">
        <f>SUM(I57:I60)</f>
        <v>0</v>
      </c>
      <c r="J63" s="51">
        <f>I63*$J$53</f>
        <v>0</v>
      </c>
      <c r="K63" s="51">
        <f>I63*$K$53</f>
        <v>0</v>
      </c>
    </row>
    <row r="64" spans="2:12" ht="5.25" customHeight="1" x14ac:dyDescent="0.15">
      <c r="B64" s="48"/>
      <c r="F64" s="42"/>
      <c r="G64" s="42"/>
      <c r="I64" s="50"/>
      <c r="J64" s="51"/>
      <c r="K64" s="51"/>
    </row>
    <row r="65" spans="2:12" ht="14" customHeight="1" x14ac:dyDescent="0.15">
      <c r="B65" s="52" t="s">
        <v>71</v>
      </c>
      <c r="C65" s="52"/>
      <c r="D65" s="52"/>
      <c r="F65" s="42"/>
      <c r="G65" s="42"/>
      <c r="I65" s="50"/>
      <c r="J65" s="51"/>
      <c r="K65" s="51"/>
    </row>
    <row r="66" spans="2:12" ht="14" customHeight="1" x14ac:dyDescent="0.15">
      <c r="B66" s="53" t="s">
        <v>70</v>
      </c>
      <c r="C66" s="53"/>
      <c r="D66" s="53"/>
      <c r="E66" s="9"/>
      <c r="F66" s="42" t="s">
        <v>6</v>
      </c>
      <c r="G66" s="42"/>
      <c r="I66" s="50">
        <f>E66/1.14975</f>
        <v>0</v>
      </c>
      <c r="J66" s="51">
        <f t="shared" ref="J66:J89" si="0">I66*$J$53</f>
        <v>0</v>
      </c>
      <c r="K66" s="51">
        <f>I66*$K$53</f>
        <v>0</v>
      </c>
    </row>
    <row r="67" spans="2:12" ht="14" customHeight="1" x14ac:dyDescent="0.15">
      <c r="B67" s="53" t="s">
        <v>80</v>
      </c>
      <c r="C67" s="53"/>
      <c r="D67" s="53"/>
      <c r="E67" s="9"/>
      <c r="F67" s="42" t="s">
        <v>6</v>
      </c>
      <c r="G67" s="42"/>
      <c r="I67" s="50">
        <f>E67</f>
        <v>0</v>
      </c>
      <c r="J67" s="51"/>
      <c r="K67" s="51"/>
    </row>
    <row r="68" spans="2:12" ht="9" customHeight="1" x14ac:dyDescent="0.15">
      <c r="B68" s="48"/>
      <c r="F68" s="42"/>
      <c r="G68" s="42"/>
      <c r="I68" s="50">
        <f>E68/1.14975</f>
        <v>0</v>
      </c>
      <c r="J68" s="51">
        <f t="shared" si="0"/>
        <v>0</v>
      </c>
      <c r="K68" s="51">
        <f>I68*$K$53</f>
        <v>0</v>
      </c>
    </row>
    <row r="69" spans="2:12" ht="15.75" customHeight="1" x14ac:dyDescent="0.15">
      <c r="B69" s="52" t="s">
        <v>73</v>
      </c>
      <c r="C69" s="54"/>
      <c r="D69" s="54"/>
      <c r="E69" s="54"/>
      <c r="F69" s="15"/>
      <c r="G69" s="15" t="s">
        <v>127</v>
      </c>
      <c r="H69" s="15"/>
      <c r="I69" s="50"/>
      <c r="J69" s="51"/>
      <c r="K69" s="51"/>
      <c r="L69" s="55"/>
    </row>
    <row r="70" spans="2:12" ht="14" customHeight="1" x14ac:dyDescent="0.15">
      <c r="B70" s="53" t="s">
        <v>12</v>
      </c>
      <c r="C70" s="53"/>
      <c r="D70" s="53"/>
      <c r="E70" s="9"/>
      <c r="F70" s="42" t="s">
        <v>6</v>
      </c>
      <c r="G70" s="56"/>
      <c r="H70" s="3" t="s">
        <v>20</v>
      </c>
      <c r="I70" s="50">
        <f>IF(G70&gt;0,E70/1.14975*G70,E70/$L$53*1)</f>
        <v>0</v>
      </c>
      <c r="J70" s="51">
        <f t="shared" si="0"/>
        <v>0</v>
      </c>
      <c r="K70" s="51">
        <f>I70*$K$53</f>
        <v>0</v>
      </c>
      <c r="L70" s="44"/>
    </row>
    <row r="71" spans="2:12" ht="14" customHeight="1" x14ac:dyDescent="0.15">
      <c r="B71" s="53" t="s">
        <v>24</v>
      </c>
      <c r="C71" s="53"/>
      <c r="D71" s="53"/>
      <c r="E71" s="9"/>
      <c r="F71" s="42" t="s">
        <v>6</v>
      </c>
      <c r="G71" s="56"/>
      <c r="H71" s="3" t="s">
        <v>20</v>
      </c>
      <c r="I71" s="50">
        <f>(E71/1.14975)+(((E71-(E71/1.14975)))/2)</f>
        <v>0</v>
      </c>
      <c r="J71" s="51">
        <f>E71/1.14975*J53/2</f>
        <v>0</v>
      </c>
      <c r="K71" s="51">
        <f>(E71/1.14975)*$K$53/2</f>
        <v>0</v>
      </c>
      <c r="L71" s="44"/>
    </row>
    <row r="72" spans="2:12" ht="14" customHeight="1" x14ac:dyDescent="0.15">
      <c r="B72" s="57" t="s">
        <v>28</v>
      </c>
      <c r="C72" s="57"/>
      <c r="D72" s="57"/>
      <c r="E72" s="9"/>
      <c r="F72" s="42" t="s">
        <v>6</v>
      </c>
      <c r="G72" s="56"/>
      <c r="H72" s="3" t="s">
        <v>20</v>
      </c>
      <c r="I72" s="50">
        <f>E72</f>
        <v>0</v>
      </c>
      <c r="J72" s="51"/>
      <c r="K72" s="51"/>
      <c r="L72" s="44"/>
    </row>
    <row r="73" spans="2:12" ht="14" customHeight="1" x14ac:dyDescent="0.15">
      <c r="B73" s="53" t="s">
        <v>25</v>
      </c>
      <c r="C73" s="53"/>
      <c r="D73" s="53"/>
      <c r="E73" s="9"/>
      <c r="F73" s="42" t="s">
        <v>6</v>
      </c>
      <c r="G73" s="56"/>
      <c r="H73" s="3" t="s">
        <v>20</v>
      </c>
      <c r="I73" s="50">
        <f>E73</f>
        <v>0</v>
      </c>
      <c r="J73" s="51"/>
      <c r="K73" s="51"/>
      <c r="L73" s="44"/>
    </row>
    <row r="74" spans="2:12" ht="14" customHeight="1" x14ac:dyDescent="0.15">
      <c r="B74" s="53" t="s">
        <v>135</v>
      </c>
      <c r="C74" s="53"/>
      <c r="D74" s="53"/>
      <c r="E74" s="9"/>
      <c r="F74" s="42" t="s">
        <v>6</v>
      </c>
      <c r="G74" s="56"/>
      <c r="H74" s="3" t="s">
        <v>20</v>
      </c>
      <c r="I74" s="50">
        <f>E74</f>
        <v>0</v>
      </c>
      <c r="J74" s="51"/>
      <c r="K74" s="51"/>
      <c r="L74" s="44"/>
    </row>
    <row r="75" spans="2:12" ht="14" customHeight="1" x14ac:dyDescent="0.15">
      <c r="B75" s="53" t="s">
        <v>21</v>
      </c>
      <c r="C75" s="53"/>
      <c r="D75" s="53"/>
      <c r="E75" s="9"/>
      <c r="F75" s="42" t="s">
        <v>6</v>
      </c>
      <c r="G75" s="56"/>
      <c r="H75" s="3" t="s">
        <v>20</v>
      </c>
      <c r="I75" s="50">
        <f t="shared" ref="I75:I80" si="1">IF(G75&gt;0,E75/1.14975*G75,E75/$L$53*1)</f>
        <v>0</v>
      </c>
      <c r="J75" s="51">
        <f>I75*$J$53</f>
        <v>0</v>
      </c>
      <c r="K75" s="51">
        <f t="shared" ref="K75:K80" si="2">I75*$K$53</f>
        <v>0</v>
      </c>
      <c r="L75" s="44"/>
    </row>
    <row r="76" spans="2:12" ht="14" customHeight="1" x14ac:dyDescent="0.15">
      <c r="B76" s="53" t="s">
        <v>62</v>
      </c>
      <c r="C76" s="53"/>
      <c r="D76" s="53"/>
      <c r="E76" s="9"/>
      <c r="F76" s="42" t="s">
        <v>6</v>
      </c>
      <c r="G76" s="56"/>
      <c r="H76" s="3" t="s">
        <v>20</v>
      </c>
      <c r="I76" s="50">
        <f t="shared" si="1"/>
        <v>0</v>
      </c>
      <c r="J76" s="51">
        <f t="shared" si="0"/>
        <v>0</v>
      </c>
      <c r="K76" s="51">
        <f t="shared" si="2"/>
        <v>0</v>
      </c>
      <c r="L76" s="44"/>
    </row>
    <row r="77" spans="2:12" ht="14" customHeight="1" x14ac:dyDescent="0.15">
      <c r="B77" s="53" t="s">
        <v>10</v>
      </c>
      <c r="C77" s="53"/>
      <c r="D77" s="53"/>
      <c r="E77" s="9"/>
      <c r="F77" s="42" t="s">
        <v>6</v>
      </c>
      <c r="G77" s="56"/>
      <c r="H77" s="3" t="s">
        <v>20</v>
      </c>
      <c r="I77" s="50">
        <f t="shared" si="1"/>
        <v>0</v>
      </c>
      <c r="J77" s="51">
        <f t="shared" si="0"/>
        <v>0</v>
      </c>
      <c r="K77" s="51">
        <f t="shared" si="2"/>
        <v>0</v>
      </c>
      <c r="L77" s="44"/>
    </row>
    <row r="78" spans="2:12" ht="14" customHeight="1" x14ac:dyDescent="0.15">
      <c r="B78" s="53" t="s">
        <v>63</v>
      </c>
      <c r="C78" s="53"/>
      <c r="D78" s="53"/>
      <c r="E78" s="9"/>
      <c r="F78" s="42" t="s">
        <v>6</v>
      </c>
      <c r="G78" s="56"/>
      <c r="H78" s="3" t="s">
        <v>20</v>
      </c>
      <c r="I78" s="50">
        <f t="shared" si="1"/>
        <v>0</v>
      </c>
      <c r="J78" s="51">
        <f t="shared" si="0"/>
        <v>0</v>
      </c>
      <c r="K78" s="51">
        <f t="shared" si="2"/>
        <v>0</v>
      </c>
      <c r="L78" s="44"/>
    </row>
    <row r="79" spans="2:12" ht="14" customHeight="1" x14ac:dyDescent="0.15">
      <c r="B79" s="53" t="s">
        <v>23</v>
      </c>
      <c r="C79" s="53"/>
      <c r="D79" s="53"/>
      <c r="E79" s="9"/>
      <c r="F79" s="42" t="s">
        <v>6</v>
      </c>
      <c r="G79" s="56"/>
      <c r="H79" s="3" t="s">
        <v>20</v>
      </c>
      <c r="I79" s="50">
        <f t="shared" si="1"/>
        <v>0</v>
      </c>
      <c r="J79" s="51">
        <f t="shared" si="0"/>
        <v>0</v>
      </c>
      <c r="K79" s="51">
        <f t="shared" si="2"/>
        <v>0</v>
      </c>
      <c r="L79" s="44"/>
    </row>
    <row r="80" spans="2:12" ht="14" customHeight="1" x14ac:dyDescent="0.15">
      <c r="B80" s="53" t="s">
        <v>64</v>
      </c>
      <c r="C80" s="53"/>
      <c r="D80" s="53"/>
      <c r="E80" s="9"/>
      <c r="F80" s="42" t="s">
        <v>6</v>
      </c>
      <c r="G80" s="56"/>
      <c r="H80" s="3" t="s">
        <v>20</v>
      </c>
      <c r="I80" s="50">
        <f t="shared" si="1"/>
        <v>0</v>
      </c>
      <c r="J80" s="51">
        <f t="shared" si="0"/>
        <v>0</v>
      </c>
      <c r="K80" s="51">
        <f t="shared" si="2"/>
        <v>0</v>
      </c>
      <c r="L80" s="44"/>
    </row>
    <row r="81" spans="2:12" ht="14" customHeight="1" x14ac:dyDescent="0.15">
      <c r="B81" s="53" t="s">
        <v>33</v>
      </c>
      <c r="C81" s="53"/>
      <c r="D81" s="53"/>
      <c r="E81" s="9"/>
      <c r="F81" s="42" t="s">
        <v>6</v>
      </c>
      <c r="G81" s="56"/>
      <c r="H81" s="3" t="s">
        <v>20</v>
      </c>
      <c r="I81" s="50">
        <f>E81</f>
        <v>0</v>
      </c>
      <c r="J81" s="51"/>
      <c r="K81" s="51"/>
      <c r="L81" s="44"/>
    </row>
    <row r="82" spans="2:12" ht="14" customHeight="1" x14ac:dyDescent="0.15">
      <c r="B82" s="53" t="s">
        <v>32</v>
      </c>
      <c r="C82" s="53"/>
      <c r="D82" s="53"/>
      <c r="E82" s="9"/>
      <c r="F82" s="42" t="s">
        <v>6</v>
      </c>
      <c r="G82" s="56"/>
      <c r="H82" s="3" t="s">
        <v>20</v>
      </c>
      <c r="I82" s="50">
        <f t="shared" ref="I82:I89" si="3">IF(G82&gt;0,E82/1.14975*G82,E82/$L$53*1)</f>
        <v>0</v>
      </c>
      <c r="J82" s="51">
        <f t="shared" si="0"/>
        <v>0</v>
      </c>
      <c r="K82" s="51">
        <f t="shared" ref="K82:K89" si="4">I82*$K$53</f>
        <v>0</v>
      </c>
      <c r="L82" s="44"/>
    </row>
    <row r="83" spans="2:12" ht="14" customHeight="1" x14ac:dyDescent="0.15">
      <c r="B83" s="58" t="s">
        <v>120</v>
      </c>
      <c r="E83" s="59"/>
      <c r="F83" s="42" t="s">
        <v>121</v>
      </c>
      <c r="G83" s="3"/>
      <c r="H83" s="3"/>
      <c r="I83" s="3"/>
    </row>
    <row r="84" spans="2:12" ht="14" customHeight="1" x14ac:dyDescent="0.15">
      <c r="B84" s="53" t="s">
        <v>111</v>
      </c>
      <c r="C84" s="53"/>
      <c r="D84" s="53"/>
      <c r="E84" s="9"/>
      <c r="F84" s="42" t="s">
        <v>6</v>
      </c>
      <c r="G84" s="56"/>
      <c r="H84" s="3" t="s">
        <v>20</v>
      </c>
      <c r="I84" s="50">
        <f t="shared" si="3"/>
        <v>0</v>
      </c>
      <c r="J84" s="51">
        <f t="shared" si="0"/>
        <v>0</v>
      </c>
      <c r="K84" s="51">
        <f t="shared" si="4"/>
        <v>0</v>
      </c>
      <c r="L84" s="44"/>
    </row>
    <row r="85" spans="2:12" ht="14" customHeight="1" x14ac:dyDescent="0.15">
      <c r="B85" s="53" t="s">
        <v>26</v>
      </c>
      <c r="C85" s="53"/>
      <c r="D85" s="53"/>
      <c r="E85" s="9"/>
      <c r="F85" s="42" t="s">
        <v>6</v>
      </c>
      <c r="G85" s="56"/>
      <c r="H85" s="3" t="s">
        <v>20</v>
      </c>
      <c r="I85" s="50">
        <f t="shared" si="3"/>
        <v>0</v>
      </c>
      <c r="J85" s="51">
        <f t="shared" si="0"/>
        <v>0</v>
      </c>
      <c r="K85" s="51">
        <f t="shared" si="4"/>
        <v>0</v>
      </c>
      <c r="L85" s="44"/>
    </row>
    <row r="86" spans="2:12" ht="14" customHeight="1" x14ac:dyDescent="0.15">
      <c r="B86" s="53" t="s">
        <v>97</v>
      </c>
      <c r="C86" s="53"/>
      <c r="D86" s="53"/>
      <c r="E86" s="9"/>
      <c r="F86" s="42" t="s">
        <v>6</v>
      </c>
      <c r="G86" s="56"/>
      <c r="H86" s="3" t="s">
        <v>20</v>
      </c>
      <c r="I86" s="50">
        <f t="shared" si="3"/>
        <v>0</v>
      </c>
      <c r="J86" s="51">
        <f t="shared" si="0"/>
        <v>0</v>
      </c>
      <c r="K86" s="51">
        <f t="shared" si="4"/>
        <v>0</v>
      </c>
      <c r="L86" s="44"/>
    </row>
    <row r="87" spans="2:12" ht="14" customHeight="1" x14ac:dyDescent="0.15">
      <c r="B87" s="53" t="s">
        <v>65</v>
      </c>
      <c r="C87" s="53"/>
      <c r="D87" s="53"/>
      <c r="E87" s="9"/>
      <c r="F87" s="42" t="s">
        <v>6</v>
      </c>
      <c r="G87" s="56"/>
      <c r="H87" s="3" t="s">
        <v>20</v>
      </c>
      <c r="I87" s="50">
        <f t="shared" si="3"/>
        <v>0</v>
      </c>
      <c r="J87" s="51">
        <f t="shared" si="0"/>
        <v>0</v>
      </c>
      <c r="K87" s="51">
        <f t="shared" si="4"/>
        <v>0</v>
      </c>
      <c r="L87" s="44"/>
    </row>
    <row r="88" spans="2:12" ht="14" customHeight="1" x14ac:dyDescent="0.15">
      <c r="B88" s="3" t="s">
        <v>35</v>
      </c>
      <c r="E88" s="3"/>
      <c r="F88" s="3"/>
      <c r="G88" s="3"/>
      <c r="H88" s="3"/>
      <c r="I88" s="50">
        <f t="shared" si="3"/>
        <v>0</v>
      </c>
      <c r="J88" s="51">
        <f t="shared" si="0"/>
        <v>0</v>
      </c>
      <c r="K88" s="51">
        <f t="shared" si="4"/>
        <v>0</v>
      </c>
      <c r="L88" s="44"/>
    </row>
    <row r="89" spans="2:12" ht="14" customHeight="1" x14ac:dyDescent="0.15">
      <c r="B89" s="60" t="s">
        <v>118</v>
      </c>
      <c r="E89" s="9"/>
      <c r="F89" s="42" t="s">
        <v>6</v>
      </c>
      <c r="G89" s="61"/>
      <c r="H89" s="3" t="s">
        <v>20</v>
      </c>
      <c r="I89" s="50">
        <f t="shared" si="3"/>
        <v>0</v>
      </c>
      <c r="J89" s="51">
        <f t="shared" si="0"/>
        <v>0</v>
      </c>
      <c r="K89" s="51">
        <f t="shared" si="4"/>
        <v>0</v>
      </c>
      <c r="L89" s="44"/>
    </row>
    <row r="90" spans="2:12" ht="14.25" customHeight="1" x14ac:dyDescent="0.15">
      <c r="B90" s="52" t="s">
        <v>1</v>
      </c>
      <c r="C90" s="54"/>
      <c r="D90" s="54"/>
      <c r="E90" s="62"/>
      <c r="F90" s="52"/>
      <c r="G90" s="54"/>
      <c r="H90" s="54"/>
      <c r="I90" s="50"/>
      <c r="J90" s="51"/>
      <c r="K90" s="51"/>
    </row>
    <row r="91" spans="2:12" ht="14" customHeight="1" thickBot="1" x14ac:dyDescent="0.2">
      <c r="B91" s="48" t="s">
        <v>17</v>
      </c>
      <c r="E91" s="3"/>
      <c r="F91" s="3"/>
      <c r="G91" s="3"/>
      <c r="I91" s="50"/>
      <c r="J91" s="51"/>
      <c r="K91" s="51"/>
    </row>
    <row r="92" spans="2:12" ht="14" customHeight="1" thickBot="1" x14ac:dyDescent="0.25">
      <c r="B92" s="3" t="s">
        <v>61</v>
      </c>
      <c r="C92" s="63"/>
      <c r="D92" s="64" t="s">
        <v>20</v>
      </c>
      <c r="E92" s="3" t="s">
        <v>7</v>
      </c>
      <c r="F92" s="65"/>
      <c r="G92" s="65"/>
      <c r="I92" s="50"/>
      <c r="J92" s="51"/>
      <c r="K92" s="51"/>
    </row>
    <row r="93" spans="2:12" ht="14" customHeight="1" x14ac:dyDescent="0.2">
      <c r="C93" s="65"/>
      <c r="D93" s="64"/>
      <c r="E93" s="3"/>
      <c r="F93" s="65"/>
      <c r="G93" s="65"/>
      <c r="I93" s="50"/>
      <c r="J93" s="51"/>
      <c r="K93" s="51"/>
    </row>
    <row r="94" spans="2:12" ht="14" customHeight="1" x14ac:dyDescent="0.2">
      <c r="B94" s="57" t="s">
        <v>81</v>
      </c>
      <c r="C94" s="66"/>
      <c r="D94" s="67"/>
      <c r="E94" s="3"/>
      <c r="F94" s="65"/>
      <c r="I94" s="50"/>
      <c r="J94" s="51"/>
      <c r="K94" s="51"/>
    </row>
    <row r="95" spans="2:12" ht="14" customHeight="1" x14ac:dyDescent="0.2">
      <c r="B95" s="42"/>
      <c r="C95" s="68"/>
      <c r="D95" s="64"/>
      <c r="E95" s="3"/>
      <c r="F95" s="65"/>
      <c r="I95" s="50"/>
      <c r="J95" s="51"/>
      <c r="K95" s="51"/>
    </row>
    <row r="96" spans="2:12" ht="14" customHeight="1" x14ac:dyDescent="0.15">
      <c r="B96" s="69" t="s">
        <v>82</v>
      </c>
      <c r="E96" s="3"/>
      <c r="F96" s="65"/>
      <c r="I96" s="50"/>
      <c r="J96" s="51"/>
      <c r="K96" s="51"/>
    </row>
    <row r="97" spans="2:11" ht="14" customHeight="1" x14ac:dyDescent="0.15">
      <c r="B97" s="57" t="s">
        <v>83</v>
      </c>
      <c r="D97" s="4"/>
      <c r="E97" s="70"/>
      <c r="F97" s="42" t="s">
        <v>6</v>
      </c>
      <c r="I97" s="50"/>
      <c r="J97" s="51"/>
      <c r="K97" s="51"/>
    </row>
    <row r="98" spans="2:11" ht="14" customHeight="1" x14ac:dyDescent="0.15">
      <c r="B98" s="53" t="s">
        <v>69</v>
      </c>
      <c r="D98" s="4"/>
      <c r="E98" s="70"/>
      <c r="F98" s="42" t="s">
        <v>6</v>
      </c>
      <c r="I98" s="50"/>
      <c r="J98" s="51"/>
      <c r="K98" s="51"/>
    </row>
    <row r="99" spans="2:11" ht="14" customHeight="1" x14ac:dyDescent="0.15">
      <c r="B99" s="53" t="s">
        <v>110</v>
      </c>
      <c r="D99" s="4"/>
      <c r="E99" s="70"/>
      <c r="F99" s="42" t="s">
        <v>109</v>
      </c>
      <c r="I99" s="50">
        <f>E99/1.14975</f>
        <v>0</v>
      </c>
      <c r="J99" s="51">
        <f>I99*$J$53*$C$92</f>
        <v>0</v>
      </c>
      <c r="K99" s="51">
        <f>I99*$K$53*$C$92</f>
        <v>0</v>
      </c>
    </row>
    <row r="100" spans="2:11" ht="14" customHeight="1" x14ac:dyDescent="0.15">
      <c r="B100" s="71"/>
      <c r="D100" s="4"/>
      <c r="F100" s="3"/>
      <c r="I100" s="50"/>
      <c r="J100" s="51"/>
      <c r="K100" s="51"/>
    </row>
    <row r="101" spans="2:11" ht="14" customHeight="1" x14ac:dyDescent="0.15">
      <c r="B101" s="69" t="s">
        <v>84</v>
      </c>
      <c r="D101" s="4"/>
      <c r="F101" s="3"/>
      <c r="I101" s="50"/>
      <c r="J101" s="51"/>
      <c r="K101" s="51"/>
    </row>
    <row r="102" spans="2:11" ht="14" customHeight="1" x14ac:dyDescent="0.15">
      <c r="B102" s="57" t="s">
        <v>49</v>
      </c>
      <c r="D102" s="4"/>
      <c r="E102" s="70"/>
      <c r="F102" s="42" t="s">
        <v>6</v>
      </c>
      <c r="I102" s="50">
        <f>E102</f>
        <v>0</v>
      </c>
      <c r="J102" s="51"/>
      <c r="K102" s="51"/>
    </row>
    <row r="103" spans="2:11" ht="14" x14ac:dyDescent="0.15">
      <c r="B103" s="72" t="s">
        <v>85</v>
      </c>
      <c r="D103" s="4"/>
      <c r="E103" s="70"/>
      <c r="F103" s="42" t="s">
        <v>6</v>
      </c>
      <c r="I103" s="50">
        <f>E103</f>
        <v>0</v>
      </c>
      <c r="J103" s="51"/>
      <c r="K103" s="51"/>
    </row>
    <row r="104" spans="2:11" ht="14" customHeight="1" x14ac:dyDescent="0.15">
      <c r="B104" s="53" t="s">
        <v>86</v>
      </c>
      <c r="D104" s="4"/>
      <c r="E104" s="70"/>
      <c r="F104" s="42" t="s">
        <v>6</v>
      </c>
      <c r="I104" s="50">
        <f>E104</f>
        <v>0</v>
      </c>
      <c r="J104" s="51"/>
      <c r="K104" s="51"/>
    </row>
    <row r="105" spans="2:11" ht="14" customHeight="1" x14ac:dyDescent="0.2">
      <c r="B105" s="71"/>
      <c r="C105" s="65"/>
      <c r="D105" s="73"/>
      <c r="E105" s="3"/>
      <c r="F105" s="65"/>
      <c r="I105" s="50"/>
      <c r="J105" s="51"/>
      <c r="K105" s="51"/>
    </row>
    <row r="106" spans="2:11" ht="14" customHeight="1" x14ac:dyDescent="0.2">
      <c r="B106" s="69" t="s">
        <v>87</v>
      </c>
      <c r="C106" s="65"/>
      <c r="D106" s="73"/>
      <c r="E106" s="3"/>
      <c r="F106" s="65"/>
      <c r="I106" s="50"/>
      <c r="J106" s="51"/>
      <c r="K106" s="51"/>
    </row>
    <row r="107" spans="2:11" ht="14" customHeight="1" x14ac:dyDescent="0.15">
      <c r="B107" s="57" t="s">
        <v>22</v>
      </c>
      <c r="C107" s="57"/>
      <c r="D107" s="57"/>
      <c r="E107" s="9"/>
      <c r="F107" s="42" t="s">
        <v>6</v>
      </c>
      <c r="I107" s="50">
        <f>E107/1.14975</f>
        <v>0</v>
      </c>
      <c r="J107" s="51">
        <f>I107*$J$53*$C$92</f>
        <v>0</v>
      </c>
      <c r="K107" s="51">
        <f>I107*$K$53*$C$92</f>
        <v>0</v>
      </c>
    </row>
    <row r="108" spans="2:11" ht="14" customHeight="1" x14ac:dyDescent="0.15">
      <c r="B108" s="53" t="s">
        <v>27</v>
      </c>
      <c r="C108" s="53"/>
      <c r="D108" s="53"/>
      <c r="E108" s="9"/>
      <c r="F108" s="42" t="s">
        <v>6</v>
      </c>
      <c r="I108" s="50">
        <f>E108</f>
        <v>0</v>
      </c>
      <c r="J108" s="51"/>
      <c r="K108" s="51"/>
    </row>
    <row r="109" spans="2:11" ht="14" customHeight="1" x14ac:dyDescent="0.15">
      <c r="B109" s="53" t="s">
        <v>13</v>
      </c>
      <c r="C109" s="53"/>
      <c r="D109" s="53"/>
      <c r="E109" s="9"/>
      <c r="F109" s="42" t="s">
        <v>6</v>
      </c>
      <c r="I109" s="50">
        <f>E109/1.14975</f>
        <v>0</v>
      </c>
      <c r="J109" s="51">
        <f>I109*$J$53*$C$92</f>
        <v>0</v>
      </c>
      <c r="K109" s="51">
        <f>I109*$K$53*$C$92</f>
        <v>0</v>
      </c>
    </row>
    <row r="110" spans="2:11" ht="14" customHeight="1" x14ac:dyDescent="0.15">
      <c r="B110" s="53" t="s">
        <v>88</v>
      </c>
      <c r="C110" s="53"/>
      <c r="D110" s="53"/>
      <c r="E110" s="9"/>
      <c r="F110" s="42" t="s">
        <v>6</v>
      </c>
      <c r="I110" s="50">
        <f>E110</f>
        <v>0</v>
      </c>
      <c r="J110" s="51"/>
      <c r="K110" s="51"/>
    </row>
    <row r="111" spans="2:11" ht="14" customHeight="1" x14ac:dyDescent="0.15">
      <c r="B111" s="53" t="s">
        <v>89</v>
      </c>
      <c r="C111" s="53"/>
      <c r="D111" s="53"/>
      <c r="E111" s="9"/>
      <c r="F111" s="42" t="s">
        <v>6</v>
      </c>
      <c r="I111" s="50">
        <f>E111</f>
        <v>0</v>
      </c>
      <c r="J111" s="51"/>
      <c r="K111" s="51"/>
    </row>
    <row r="112" spans="2:11" ht="14" customHeight="1" x14ac:dyDescent="0.15">
      <c r="B112" s="53" t="s">
        <v>128</v>
      </c>
      <c r="C112" s="53"/>
      <c r="D112" s="53"/>
      <c r="E112" s="9"/>
      <c r="F112" s="42" t="s">
        <v>6</v>
      </c>
      <c r="G112" s="56">
        <v>1</v>
      </c>
      <c r="I112" s="50">
        <f>E112/1.14975</f>
        <v>0</v>
      </c>
      <c r="J112" s="51">
        <f>I112*$J$53</f>
        <v>0</v>
      </c>
      <c r="K112" s="51">
        <f>I112*$K$53</f>
        <v>0</v>
      </c>
    </row>
    <row r="113" spans="2:12" ht="14" customHeight="1" x14ac:dyDescent="0.15">
      <c r="B113" s="53" t="s">
        <v>29</v>
      </c>
      <c r="C113" s="53"/>
      <c r="D113" s="53"/>
      <c r="E113" s="9"/>
      <c r="F113" s="42" t="s">
        <v>6</v>
      </c>
      <c r="G113" s="56">
        <v>1</v>
      </c>
      <c r="I113" s="50">
        <f>E113/1.14975</f>
        <v>0</v>
      </c>
      <c r="J113" s="51">
        <f>I113*$J$53</f>
        <v>0</v>
      </c>
      <c r="K113" s="51">
        <f>I113*$K$53</f>
        <v>0</v>
      </c>
    </row>
    <row r="114" spans="2:12" ht="14" customHeight="1" x14ac:dyDescent="0.15">
      <c r="E114" s="44"/>
      <c r="F114" s="42"/>
      <c r="G114" s="42"/>
      <c r="H114" s="74"/>
      <c r="I114" s="50"/>
      <c r="J114" s="51"/>
      <c r="K114" s="51"/>
      <c r="L114" s="44"/>
    </row>
    <row r="115" spans="2:12" ht="14" customHeight="1" thickBot="1" x14ac:dyDescent="0.2">
      <c r="B115" s="75" t="s">
        <v>30</v>
      </c>
      <c r="C115" s="76"/>
      <c r="D115" s="76"/>
      <c r="E115" s="76"/>
      <c r="F115" s="76"/>
      <c r="G115" s="76"/>
      <c r="H115" s="76"/>
      <c r="I115" s="50"/>
      <c r="J115" s="51"/>
      <c r="K115" s="51"/>
    </row>
    <row r="116" spans="2:12" ht="14" customHeight="1" thickBot="1" x14ac:dyDescent="0.25">
      <c r="B116" s="3" t="s">
        <v>3</v>
      </c>
      <c r="C116" s="63"/>
      <c r="D116" s="64" t="s">
        <v>20</v>
      </c>
      <c r="E116" s="3"/>
      <c r="F116" s="65"/>
      <c r="G116" s="65"/>
      <c r="I116" s="50"/>
      <c r="J116" s="51"/>
      <c r="K116" s="51"/>
    </row>
    <row r="117" spans="2:12" ht="14" customHeight="1" x14ac:dyDescent="0.2">
      <c r="B117" s="4" t="s">
        <v>8</v>
      </c>
      <c r="C117" s="65"/>
      <c r="D117" s="73"/>
      <c r="F117" s="65"/>
      <c r="G117" s="65"/>
      <c r="I117" s="50"/>
      <c r="J117" s="51"/>
      <c r="K117" s="51"/>
    </row>
    <row r="118" spans="2:12" ht="7.5" customHeight="1" x14ac:dyDescent="0.2">
      <c r="B118" s="4"/>
      <c r="C118" s="65"/>
      <c r="D118" s="73"/>
      <c r="F118" s="65"/>
      <c r="G118" s="65"/>
      <c r="I118" s="50"/>
      <c r="J118" s="51"/>
      <c r="K118" s="51"/>
    </row>
    <row r="119" spans="2:12" ht="14" customHeight="1" x14ac:dyDescent="0.15">
      <c r="B119" s="3" t="s">
        <v>5</v>
      </c>
      <c r="D119" s="4"/>
      <c r="E119" s="74"/>
      <c r="F119" s="65"/>
      <c r="G119" s="65"/>
      <c r="I119" s="50"/>
      <c r="J119" s="51"/>
      <c r="K119" s="51"/>
    </row>
    <row r="120" spans="2:12" ht="14" customHeight="1" x14ac:dyDescent="0.15">
      <c r="B120" s="3" t="s">
        <v>129</v>
      </c>
      <c r="D120" s="4"/>
      <c r="E120" s="74"/>
      <c r="F120" s="65"/>
      <c r="G120" s="65"/>
      <c r="I120" s="50"/>
      <c r="J120" s="51"/>
      <c r="K120" s="51"/>
    </row>
    <row r="121" spans="2:12" ht="14" customHeight="1" x14ac:dyDescent="0.15">
      <c r="D121" s="4"/>
      <c r="E121" s="74" t="s">
        <v>124</v>
      </c>
      <c r="F121" s="65"/>
      <c r="G121" s="65"/>
      <c r="I121" s="50"/>
      <c r="J121" s="51"/>
      <c r="K121" s="51"/>
    </row>
    <row r="122" spans="2:12" ht="14" customHeight="1" x14ac:dyDescent="0.15">
      <c r="B122" s="57" t="s">
        <v>66</v>
      </c>
      <c r="C122" s="77"/>
      <c r="D122" s="77"/>
      <c r="E122" s="9"/>
      <c r="F122" s="42" t="s">
        <v>6</v>
      </c>
      <c r="G122" s="42"/>
      <c r="I122" s="50">
        <f>E122/1.14975</f>
        <v>0</v>
      </c>
      <c r="J122" s="51">
        <f>I122*$J$53*$C$116</f>
        <v>0</v>
      </c>
      <c r="K122" s="51">
        <f>I122*$K$53*$C$116</f>
        <v>0</v>
      </c>
      <c r="L122" s="44"/>
    </row>
    <row r="123" spans="2:12" ht="14" customHeight="1" x14ac:dyDescent="0.15">
      <c r="B123" s="57" t="s">
        <v>4</v>
      </c>
      <c r="C123" s="77"/>
      <c r="D123" s="77"/>
      <c r="E123" s="9"/>
      <c r="F123" s="42" t="s">
        <v>6</v>
      </c>
      <c r="G123" s="42"/>
      <c r="I123" s="50">
        <f>E123</f>
        <v>0</v>
      </c>
      <c r="J123" s="51"/>
      <c r="K123" s="51"/>
      <c r="L123" s="44"/>
    </row>
    <row r="124" spans="2:12" ht="14" customHeight="1" x14ac:dyDescent="0.15">
      <c r="C124" s="39"/>
      <c r="D124" s="39"/>
      <c r="F124" s="42"/>
      <c r="G124" s="42"/>
      <c r="I124" s="50"/>
      <c r="J124" s="51"/>
      <c r="K124" s="51"/>
      <c r="L124" s="44"/>
    </row>
    <row r="125" spans="2:12" ht="14" customHeight="1" x14ac:dyDescent="0.15">
      <c r="B125" s="48" t="s">
        <v>67</v>
      </c>
      <c r="F125" s="42"/>
      <c r="G125" s="42"/>
      <c r="I125" s="50"/>
      <c r="J125" s="51"/>
      <c r="K125" s="51"/>
      <c r="L125" s="44"/>
    </row>
    <row r="126" spans="2:12" ht="14" customHeight="1" x14ac:dyDescent="0.15">
      <c r="B126" s="78" t="s">
        <v>132</v>
      </c>
      <c r="C126" s="77"/>
      <c r="D126" s="77"/>
      <c r="E126" s="9"/>
      <c r="F126" s="42" t="s">
        <v>6</v>
      </c>
      <c r="G126" s="42"/>
      <c r="I126" s="50">
        <f>E126</f>
        <v>0</v>
      </c>
      <c r="J126" s="51"/>
      <c r="K126" s="51"/>
      <c r="L126" s="44"/>
    </row>
    <row r="127" spans="2:12" ht="14" customHeight="1" x14ac:dyDescent="0.15">
      <c r="B127" s="79" t="s">
        <v>18</v>
      </c>
      <c r="C127" s="80"/>
      <c r="D127" s="80"/>
      <c r="E127" s="9"/>
      <c r="F127" s="42" t="s">
        <v>6</v>
      </c>
      <c r="G127" s="42"/>
      <c r="I127" s="50">
        <f>E127</f>
        <v>0</v>
      </c>
      <c r="J127" s="51"/>
      <c r="K127" s="51"/>
      <c r="L127" s="44"/>
    </row>
    <row r="128" spans="2:12" ht="14" customHeight="1" x14ac:dyDescent="0.15">
      <c r="B128" s="79" t="s">
        <v>19</v>
      </c>
      <c r="C128" s="80"/>
      <c r="D128" s="80"/>
      <c r="E128" s="9"/>
      <c r="F128" s="42" t="s">
        <v>6</v>
      </c>
      <c r="G128" s="42"/>
      <c r="I128" s="50">
        <f>E128</f>
        <v>0</v>
      </c>
      <c r="J128" s="51"/>
      <c r="K128" s="51"/>
      <c r="L128" s="44"/>
    </row>
    <row r="129" spans="2:12" ht="14" customHeight="1" x14ac:dyDescent="0.15">
      <c r="B129" s="78" t="s">
        <v>36</v>
      </c>
      <c r="C129" s="77"/>
      <c r="D129" s="77"/>
      <c r="E129" s="9"/>
      <c r="F129" s="42" t="s">
        <v>6</v>
      </c>
      <c r="G129" s="42"/>
      <c r="I129" s="50">
        <f>E129</f>
        <v>0</v>
      </c>
      <c r="J129" s="51"/>
      <c r="K129" s="51"/>
      <c r="L129" s="44"/>
    </row>
    <row r="130" spans="2:12" ht="14" customHeight="1" x14ac:dyDescent="0.15">
      <c r="C130" s="39"/>
      <c r="D130" s="39"/>
      <c r="F130" s="42"/>
      <c r="G130" s="42"/>
      <c r="I130" s="50"/>
      <c r="J130" s="51"/>
      <c r="K130" s="51"/>
      <c r="L130" s="44"/>
    </row>
    <row r="131" spans="2:12" ht="14" customHeight="1" x14ac:dyDescent="0.15">
      <c r="B131" s="81" t="s">
        <v>68</v>
      </c>
      <c r="C131" s="39"/>
      <c r="D131" s="39"/>
      <c r="F131" s="42"/>
      <c r="G131" s="42"/>
      <c r="I131" s="50"/>
      <c r="J131" s="51"/>
      <c r="K131" s="51"/>
      <c r="L131" s="44"/>
    </row>
    <row r="132" spans="2:12" ht="14" customHeight="1" x14ac:dyDescent="0.15">
      <c r="B132" s="78" t="s">
        <v>131</v>
      </c>
      <c r="C132" s="77"/>
      <c r="D132" s="39"/>
      <c r="E132" s="9"/>
      <c r="F132" s="42" t="s">
        <v>6</v>
      </c>
      <c r="G132" s="42"/>
      <c r="I132" s="50">
        <f>E132</f>
        <v>0</v>
      </c>
      <c r="J132" s="51"/>
      <c r="K132" s="51"/>
      <c r="L132" s="44"/>
    </row>
    <row r="133" spans="2:12" ht="14" customHeight="1" x14ac:dyDescent="0.15">
      <c r="B133" s="82"/>
      <c r="C133" s="39"/>
      <c r="D133" s="39"/>
      <c r="F133" s="42"/>
      <c r="G133" s="42"/>
      <c r="I133" s="50"/>
      <c r="J133" s="51"/>
      <c r="K133" s="51"/>
      <c r="L133" s="44"/>
    </row>
    <row r="134" spans="2:12" ht="14" customHeight="1" x14ac:dyDescent="0.15">
      <c r="B134" s="3" t="s">
        <v>95</v>
      </c>
      <c r="E134" s="3"/>
      <c r="F134" s="3"/>
      <c r="G134" s="42"/>
      <c r="I134" s="50"/>
      <c r="J134" s="51"/>
      <c r="K134" s="51"/>
      <c r="L134" s="44"/>
    </row>
    <row r="135" spans="2:12" ht="14" customHeight="1" x14ac:dyDescent="0.15">
      <c r="B135" s="78"/>
      <c r="C135" s="77"/>
      <c r="E135" s="9"/>
      <c r="F135" s="42" t="s">
        <v>6</v>
      </c>
      <c r="G135" s="42"/>
      <c r="I135" s="50">
        <f>E135/1.14975</f>
        <v>0</v>
      </c>
      <c r="J135" s="51">
        <f>I135*$J$53*$C$116</f>
        <v>0</v>
      </c>
      <c r="K135" s="51">
        <f>I135*$K$53*$C$116</f>
        <v>0</v>
      </c>
      <c r="L135" s="44"/>
    </row>
    <row r="136" spans="2:12" ht="14" customHeight="1" x14ac:dyDescent="0.15">
      <c r="B136" s="82"/>
      <c r="C136" s="39"/>
      <c r="F136" s="42"/>
      <c r="G136" s="42"/>
      <c r="I136" s="50"/>
      <c r="J136" s="51"/>
      <c r="K136" s="51"/>
      <c r="L136" s="44"/>
    </row>
    <row r="137" spans="2:12" ht="14" customHeight="1" x14ac:dyDescent="0.15">
      <c r="B137" s="75" t="s">
        <v>50</v>
      </c>
      <c r="C137" s="76"/>
      <c r="D137" s="76"/>
      <c r="E137" s="83"/>
      <c r="F137" s="83"/>
      <c r="G137" s="83"/>
      <c r="H137" s="83"/>
      <c r="I137" s="50"/>
      <c r="J137" s="51"/>
      <c r="K137" s="51"/>
    </row>
    <row r="138" spans="2:12" ht="14" customHeight="1" x14ac:dyDescent="0.15">
      <c r="B138" s="84" t="s">
        <v>52</v>
      </c>
      <c r="I138" s="50"/>
      <c r="J138" s="51"/>
      <c r="K138" s="51"/>
    </row>
    <row r="139" spans="2:12" ht="14" customHeight="1" x14ac:dyDescent="0.15">
      <c r="B139" s="84" t="s">
        <v>31</v>
      </c>
      <c r="I139" s="50"/>
      <c r="J139" s="51"/>
      <c r="K139" s="51"/>
    </row>
    <row r="140" spans="2:12" ht="14" customHeight="1" x14ac:dyDescent="0.15">
      <c r="B140" s="84" t="s">
        <v>53</v>
      </c>
      <c r="I140" s="50"/>
      <c r="J140" s="51"/>
      <c r="K140" s="51"/>
    </row>
    <row r="141" spans="2:12" ht="14" customHeight="1" x14ac:dyDescent="0.15">
      <c r="B141" s="71"/>
      <c r="E141" s="3"/>
      <c r="F141" s="3"/>
      <c r="G141" s="3"/>
      <c r="H141" s="3"/>
      <c r="I141" s="50"/>
      <c r="J141" s="51"/>
      <c r="K141" s="51"/>
    </row>
    <row r="142" spans="2:12" x14ac:dyDescent="0.15">
      <c r="B142" s="71"/>
      <c r="C142" s="85" t="s">
        <v>34</v>
      </c>
      <c r="E142" s="4" t="s">
        <v>54</v>
      </c>
      <c r="I142" s="50"/>
      <c r="J142" s="51"/>
      <c r="K142" s="51"/>
    </row>
    <row r="143" spans="2:12" ht="16" x14ac:dyDescent="0.3">
      <c r="B143" s="71" t="s">
        <v>57</v>
      </c>
      <c r="C143" s="86" t="s">
        <v>51</v>
      </c>
      <c r="E143" s="87" t="s">
        <v>55</v>
      </c>
      <c r="G143" s="3" t="s">
        <v>127</v>
      </c>
      <c r="I143" s="50"/>
      <c r="J143" s="51"/>
      <c r="K143" s="51"/>
    </row>
    <row r="144" spans="2:12" ht="14" customHeight="1" x14ac:dyDescent="0.15">
      <c r="B144" s="78" t="s">
        <v>60</v>
      </c>
      <c r="C144" s="88"/>
      <c r="E144" s="9"/>
      <c r="F144" s="42" t="s">
        <v>6</v>
      </c>
      <c r="G144" s="56"/>
      <c r="H144" s="3" t="s">
        <v>20</v>
      </c>
      <c r="I144" s="50">
        <f>IF(G144&gt;0,E144/1.14975*G144,E144/$L$53*1)</f>
        <v>0</v>
      </c>
      <c r="J144" s="89">
        <f t="shared" ref="J144:J155" si="5">I144*$J$53</f>
        <v>0</v>
      </c>
      <c r="K144" s="89">
        <f t="shared" ref="K144:K155" si="6">I144*$K$53</f>
        <v>0</v>
      </c>
    </row>
    <row r="145" spans="2:12" ht="14" customHeight="1" x14ac:dyDescent="0.15">
      <c r="B145" s="79" t="s">
        <v>16</v>
      </c>
      <c r="C145" s="88"/>
      <c r="E145" s="9"/>
      <c r="F145" s="42" t="s">
        <v>6</v>
      </c>
      <c r="G145" s="56"/>
      <c r="H145" s="3" t="s">
        <v>20</v>
      </c>
      <c r="I145" s="50">
        <f>IF(G145&gt;0,E145/1.14975*G145,E145/$L$53*1)</f>
        <v>0</v>
      </c>
      <c r="J145" s="89">
        <f t="shared" si="5"/>
        <v>0</v>
      </c>
      <c r="K145" s="89">
        <f t="shared" si="6"/>
        <v>0</v>
      </c>
    </row>
    <row r="146" spans="2:12" ht="14" customHeight="1" x14ac:dyDescent="0.15">
      <c r="B146" s="82"/>
      <c r="C146" s="90"/>
      <c r="E146" s="91"/>
      <c r="F146" s="42"/>
      <c r="G146" s="74"/>
      <c r="I146" s="50"/>
      <c r="J146" s="89"/>
      <c r="K146" s="89"/>
    </row>
    <row r="147" spans="2:12" ht="14" customHeight="1" x14ac:dyDescent="0.15">
      <c r="B147" s="42" t="s">
        <v>56</v>
      </c>
      <c r="C147" s="92"/>
      <c r="F147" s="3"/>
      <c r="G147" s="74"/>
      <c r="I147" s="50"/>
      <c r="J147" s="89"/>
      <c r="K147" s="89"/>
    </row>
    <row r="148" spans="2:12" ht="14" customHeight="1" x14ac:dyDescent="0.15">
      <c r="B148" s="79" t="s">
        <v>15</v>
      </c>
      <c r="C148" s="88"/>
      <c r="E148" s="9"/>
      <c r="F148" s="42" t="s">
        <v>6</v>
      </c>
      <c r="G148" s="56"/>
      <c r="H148" s="3" t="s">
        <v>20</v>
      </c>
      <c r="I148" s="50">
        <f>IF(G148&gt;0,E148/1.14975*G148,E148/$L$53*1)</f>
        <v>0</v>
      </c>
      <c r="J148" s="89">
        <f t="shared" si="5"/>
        <v>0</v>
      </c>
      <c r="K148" s="89">
        <f t="shared" si="6"/>
        <v>0</v>
      </c>
    </row>
    <row r="149" spans="2:12" ht="14" customHeight="1" x14ac:dyDescent="0.15">
      <c r="B149" s="93" t="s">
        <v>58</v>
      </c>
      <c r="C149" s="88"/>
      <c r="E149" s="9"/>
      <c r="F149" s="42" t="s">
        <v>6</v>
      </c>
      <c r="G149" s="56"/>
      <c r="H149" s="3" t="s">
        <v>20</v>
      </c>
      <c r="I149" s="50">
        <f>IF(G149&gt;0,E149/1.14975*G149,E149/$L$53*1)</f>
        <v>0</v>
      </c>
      <c r="J149" s="89">
        <f t="shared" si="5"/>
        <v>0</v>
      </c>
      <c r="K149" s="89">
        <f t="shared" si="6"/>
        <v>0</v>
      </c>
    </row>
    <row r="150" spans="2:12" ht="14" customHeight="1" x14ac:dyDescent="0.15">
      <c r="B150" s="82"/>
      <c r="C150" s="90"/>
      <c r="E150" s="91"/>
      <c r="F150" s="42"/>
      <c r="G150" s="74"/>
      <c r="I150" s="50"/>
      <c r="J150" s="89"/>
      <c r="K150" s="89"/>
    </row>
    <row r="151" spans="2:12" ht="14" customHeight="1" x14ac:dyDescent="0.15">
      <c r="B151" s="94" t="s">
        <v>59</v>
      </c>
      <c r="C151" s="92"/>
      <c r="F151" s="3"/>
      <c r="G151" s="74"/>
      <c r="I151" s="50"/>
      <c r="J151" s="89"/>
      <c r="K151" s="89"/>
    </row>
    <row r="152" spans="2:12" ht="14" customHeight="1" x14ac:dyDescent="0.15">
      <c r="B152" s="93" t="s">
        <v>14</v>
      </c>
      <c r="C152" s="88"/>
      <c r="E152" s="9"/>
      <c r="F152" s="42" t="s">
        <v>6</v>
      </c>
      <c r="G152" s="56"/>
      <c r="H152" s="3" t="s">
        <v>20</v>
      </c>
      <c r="I152" s="50">
        <f>IF(G152&gt;0,E152/1.14975*G152,E152/$L$53*1)</f>
        <v>0</v>
      </c>
      <c r="J152" s="89">
        <f t="shared" si="5"/>
        <v>0</v>
      </c>
      <c r="K152" s="89">
        <f t="shared" si="6"/>
        <v>0</v>
      </c>
    </row>
    <row r="153" spans="2:12" ht="14" customHeight="1" x14ac:dyDescent="0.15">
      <c r="B153" s="82"/>
      <c r="C153" s="92"/>
      <c r="E153" s="91"/>
      <c r="F153" s="3"/>
      <c r="G153" s="74"/>
      <c r="I153" s="50"/>
      <c r="J153" s="89"/>
      <c r="K153" s="89"/>
    </row>
    <row r="154" spans="2:12" ht="14" customHeight="1" x14ac:dyDescent="0.15">
      <c r="B154" s="3" t="s">
        <v>11</v>
      </c>
      <c r="C154" s="88"/>
      <c r="E154" s="9"/>
      <c r="F154" s="42" t="s">
        <v>6</v>
      </c>
      <c r="G154" s="56"/>
      <c r="H154" s="3" t="s">
        <v>20</v>
      </c>
      <c r="I154" s="50">
        <f>IF(G154&gt;0,E154/1.14975*G154,E154/$L$53*1)</f>
        <v>0</v>
      </c>
      <c r="J154" s="89">
        <f t="shared" si="5"/>
        <v>0</v>
      </c>
      <c r="K154" s="89">
        <f t="shared" si="6"/>
        <v>0</v>
      </c>
    </row>
    <row r="155" spans="2:12" ht="14" customHeight="1" x14ac:dyDescent="0.15">
      <c r="B155" s="53"/>
      <c r="C155" s="88"/>
      <c r="E155" s="9"/>
      <c r="F155" s="42" t="s">
        <v>6</v>
      </c>
      <c r="G155" s="56"/>
      <c r="H155" s="3" t="s">
        <v>20</v>
      </c>
      <c r="I155" s="50">
        <f>IF(G155&gt;0,E155/1.14975*G155,E155/$L$53*1)</f>
        <v>0</v>
      </c>
      <c r="J155" s="89">
        <f t="shared" si="5"/>
        <v>0</v>
      </c>
      <c r="K155" s="89">
        <f t="shared" si="6"/>
        <v>0</v>
      </c>
    </row>
    <row r="156" spans="2:12" s="15" customFormat="1" ht="13.5" customHeight="1" x14ac:dyDescent="0.2">
      <c r="B156" s="95"/>
      <c r="E156" s="16"/>
      <c r="F156" s="16"/>
      <c r="G156" s="16"/>
      <c r="H156" s="16"/>
      <c r="I156" s="96"/>
      <c r="J156" s="97"/>
      <c r="K156" s="97"/>
    </row>
    <row r="157" spans="2:12" x14ac:dyDescent="0.15">
      <c r="B157" s="48" t="s">
        <v>119</v>
      </c>
    </row>
    <row r="158" spans="2:12" x14ac:dyDescent="0.15">
      <c r="I158" s="4" t="s">
        <v>107</v>
      </c>
    </row>
    <row r="159" spans="2:12" ht="14" thickBot="1" x14ac:dyDescent="0.2"/>
    <row r="160" spans="2:12" s="98" customFormat="1" ht="154" x14ac:dyDescent="0.15">
      <c r="E160" s="99"/>
      <c r="F160" s="99"/>
      <c r="G160" s="99"/>
      <c r="H160" s="99"/>
      <c r="I160" s="100" t="s">
        <v>102</v>
      </c>
      <c r="J160" s="101" t="s">
        <v>103</v>
      </c>
      <c r="K160" s="101" t="s">
        <v>104</v>
      </c>
      <c r="L160" s="102"/>
    </row>
    <row r="161" spans="9:12" ht="14" thickBot="1" x14ac:dyDescent="0.2">
      <c r="I161" s="103">
        <f>I63</f>
        <v>0</v>
      </c>
      <c r="J161" s="104">
        <f>ROUND(J63,2)</f>
        <v>0</v>
      </c>
      <c r="K161" s="104">
        <f>ROUND(K63,2)</f>
        <v>0</v>
      </c>
      <c r="L161" s="105"/>
    </row>
    <row r="162" spans="9:12" ht="14" thickBot="1" x14ac:dyDescent="0.2">
      <c r="I162" s="106"/>
      <c r="L162" s="105"/>
    </row>
    <row r="163" spans="9:12" ht="27.75" customHeight="1" x14ac:dyDescent="0.15">
      <c r="I163" s="106"/>
      <c r="J163" s="107" t="s">
        <v>105</v>
      </c>
      <c r="K163" s="107" t="s">
        <v>106</v>
      </c>
      <c r="L163" s="101" t="s">
        <v>130</v>
      </c>
    </row>
    <row r="164" spans="9:12" ht="14" thickBot="1" x14ac:dyDescent="0.2">
      <c r="I164" s="106"/>
      <c r="J164" s="104">
        <f>ROUND(SUM(J70:J155,J66),2)</f>
        <v>0</v>
      </c>
      <c r="K164" s="104">
        <f>ROUND(SUM(K70:K155,K66),2)</f>
        <v>0</v>
      </c>
      <c r="L164" s="108">
        <f>J168+K168</f>
        <v>0</v>
      </c>
    </row>
    <row r="165" spans="9:12" ht="14" thickBot="1" x14ac:dyDescent="0.2">
      <c r="I165" s="106"/>
      <c r="J165" s="109"/>
      <c r="K165" s="109"/>
      <c r="L165" s="105"/>
    </row>
    <row r="166" spans="9:12" ht="14" thickBot="1" x14ac:dyDescent="0.2">
      <c r="I166" s="106"/>
      <c r="L166" s="105"/>
    </row>
    <row r="167" spans="9:12" x14ac:dyDescent="0.15">
      <c r="I167" s="106"/>
      <c r="J167" s="110" t="s">
        <v>100</v>
      </c>
      <c r="K167" s="111" t="s">
        <v>101</v>
      </c>
      <c r="L167" s="105"/>
    </row>
    <row r="168" spans="9:12" ht="14" thickBot="1" x14ac:dyDescent="0.2">
      <c r="I168" s="112"/>
      <c r="J168" s="113">
        <f>J161-J164</f>
        <v>0</v>
      </c>
      <c r="K168" s="114">
        <f>K161-K164</f>
        <v>0</v>
      </c>
      <c r="L168" s="115"/>
    </row>
    <row r="169" spans="9:12" x14ac:dyDescent="0.15">
      <c r="J169" s="51"/>
      <c r="K169" s="51"/>
    </row>
  </sheetData>
  <mergeCells count="3">
    <mergeCell ref="F3:G3"/>
    <mergeCell ref="B30:H30"/>
    <mergeCell ref="B19:H19"/>
  </mergeCells>
  <phoneticPr fontId="0" type="noConversion"/>
  <pageMargins left="0.25" right="0.25" top="0.75" bottom="0.75" header="0.3" footer="0.3"/>
  <pageSetup scale="66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2" r:id="rId4" name="Check Box 88">
              <controlPr defaultSize="0" autoFill="0" autoLine="0" autoPict="0">
                <anchor moveWithCells="1">
                  <from>
                    <xdr:col>1</xdr:col>
                    <xdr:colOff>2108200</xdr:colOff>
                    <xdr:row>8</xdr:row>
                    <xdr:rowOff>177800</xdr:rowOff>
                  </from>
                  <to>
                    <xdr:col>1</xdr:col>
                    <xdr:colOff>3771900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" name="Check Box 89">
              <controlPr defaultSize="0" autoFill="0" autoLine="0" autoPict="0">
                <anchor moveWithCells="1">
                  <from>
                    <xdr:col>1</xdr:col>
                    <xdr:colOff>3924300</xdr:colOff>
                    <xdr:row>9</xdr:row>
                    <xdr:rowOff>0</xdr:rowOff>
                  </from>
                  <to>
                    <xdr:col>2</xdr:col>
                    <xdr:colOff>25400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" name="Check Box 99">
              <controlPr defaultSize="0" autoFill="0" autoLine="0" autoPict="0">
                <anchor moveWithCells="1">
                  <from>
                    <xdr:col>0</xdr:col>
                    <xdr:colOff>330200</xdr:colOff>
                    <xdr:row>25</xdr:row>
                    <xdr:rowOff>101600</xdr:rowOff>
                  </from>
                  <to>
                    <xdr:col>1</xdr:col>
                    <xdr:colOff>25400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" name="Check Box 100">
              <controlPr defaultSize="0" autoFill="0" autoLine="0" autoPict="0">
                <anchor moveWithCells="1">
                  <from>
                    <xdr:col>0</xdr:col>
                    <xdr:colOff>330200</xdr:colOff>
                    <xdr:row>35</xdr:row>
                    <xdr:rowOff>152400</xdr:rowOff>
                  </from>
                  <to>
                    <xdr:col>1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" name="Check Box 101">
              <controlPr defaultSize="0" autoFill="0" autoLine="0" autoPict="0">
                <anchor moveWithCells="1">
                  <from>
                    <xdr:col>0</xdr:col>
                    <xdr:colOff>330200</xdr:colOff>
                    <xdr:row>40</xdr:row>
                    <xdr:rowOff>88900</xdr:rowOff>
                  </from>
                  <to>
                    <xdr:col>1</xdr:col>
                    <xdr:colOff>50800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" name="Check Box 102">
              <controlPr defaultSize="0" autoFill="0" autoLine="0" autoPict="0">
                <anchor moveWithCells="1">
                  <from>
                    <xdr:col>0</xdr:col>
                    <xdr:colOff>342900</xdr:colOff>
                    <xdr:row>45</xdr:row>
                    <xdr:rowOff>165100</xdr:rowOff>
                  </from>
                  <to>
                    <xdr:col>1</xdr:col>
                    <xdr:colOff>63500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" name="Check Box 103">
              <controlPr defaultSize="0" autoFill="0" autoLine="0" autoPict="0">
                <anchor moveWithCells="1">
                  <from>
                    <xdr:col>0</xdr:col>
                    <xdr:colOff>342900</xdr:colOff>
                    <xdr:row>49</xdr:row>
                    <xdr:rowOff>76200</xdr:rowOff>
                  </from>
                  <to>
                    <xdr:col>1</xdr:col>
                    <xdr:colOff>63500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1" name="Check Box 105">
              <controlPr defaultSize="0" autoFill="0" autoLine="0" autoPict="0">
                <anchor moveWithCells="1">
                  <from>
                    <xdr:col>4</xdr:col>
                    <xdr:colOff>1054100</xdr:colOff>
                    <xdr:row>12</xdr:row>
                    <xdr:rowOff>76200</xdr:rowOff>
                  </from>
                  <to>
                    <xdr:col>5</xdr:col>
                    <xdr:colOff>444500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2" name="Check Box 106">
              <controlPr defaultSize="0" autoFill="0" autoLine="0" autoPict="0">
                <anchor moveWithCells="1">
                  <from>
                    <xdr:col>5</xdr:col>
                    <xdr:colOff>406400</xdr:colOff>
                    <xdr:row>12</xdr:row>
                    <xdr:rowOff>76200</xdr:rowOff>
                  </from>
                  <to>
                    <xdr:col>6</xdr:col>
                    <xdr:colOff>469900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defaultSize="0" autoFill="0" autoLine="0" autoPict="0">
                <anchor moveWithCells="1">
                  <from>
                    <xdr:col>1</xdr:col>
                    <xdr:colOff>3022600</xdr:colOff>
                    <xdr:row>13</xdr:row>
                    <xdr:rowOff>127000</xdr:rowOff>
                  </from>
                  <to>
                    <xdr:col>1</xdr:col>
                    <xdr:colOff>3594100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defaultSize="0" autoFill="0" autoLine="0" autoPict="0">
                <anchor moveWithCells="1">
                  <from>
                    <xdr:col>1</xdr:col>
                    <xdr:colOff>3556000</xdr:colOff>
                    <xdr:row>13</xdr:row>
                    <xdr:rowOff>127000</xdr:rowOff>
                  </from>
                  <to>
                    <xdr:col>1</xdr:col>
                    <xdr:colOff>4140200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defaultSize="0" autoFill="0" autoLine="0" autoPict="0">
                <anchor moveWithCells="1">
                  <from>
                    <xdr:col>2</xdr:col>
                    <xdr:colOff>12700</xdr:colOff>
                    <xdr:row>14</xdr:row>
                    <xdr:rowOff>152400</xdr:rowOff>
                  </from>
                  <to>
                    <xdr:col>2</xdr:col>
                    <xdr:colOff>584200</xdr:colOff>
                    <xdr:row>16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defaultSize="0" autoFill="0" autoLine="0" autoPict="0">
                <anchor moveWithCells="1">
                  <from>
                    <xdr:col>2</xdr:col>
                    <xdr:colOff>546100</xdr:colOff>
                    <xdr:row>14</xdr:row>
                    <xdr:rowOff>152400</xdr:rowOff>
                  </from>
                  <to>
                    <xdr:col>3</xdr:col>
                    <xdr:colOff>330200</xdr:colOff>
                    <xdr:row>16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defaultSize="0" autoFill="0" autoLine="0" autoPict="0">
                <anchor moveWithCells="1">
                  <from>
                    <xdr:col>1</xdr:col>
                    <xdr:colOff>3873500</xdr:colOff>
                    <xdr:row>15</xdr:row>
                    <xdr:rowOff>139700</xdr:rowOff>
                  </from>
                  <to>
                    <xdr:col>1</xdr:col>
                    <xdr:colOff>4445000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defaultSize="0" autoFill="0" autoLine="0" autoPict="0">
                <anchor moveWithCells="1">
                  <from>
                    <xdr:col>1</xdr:col>
                    <xdr:colOff>4406900</xdr:colOff>
                    <xdr:row>15</xdr:row>
                    <xdr:rowOff>139700</xdr:rowOff>
                  </from>
                  <to>
                    <xdr:col>1</xdr:col>
                    <xdr:colOff>4991100</xdr:colOff>
                    <xdr:row>17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"/>
  <sheetViews>
    <sheetView workbookViewId="0">
      <selection activeCell="A5" sqref="A5"/>
    </sheetView>
  </sheetViews>
  <sheetFormatPr baseColWidth="10" defaultRowHeight="13" x14ac:dyDescent="0.15"/>
  <sheetData>
    <row r="5" spans="1:1" ht="86" x14ac:dyDescent="1">
      <c r="A5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Feuille</vt:lpstr>
      <vt:lpstr>Feuil1</vt:lpstr>
      <vt:lpstr>Feuille!Print_Area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robertg</dc:creator>
  <cp:lastModifiedBy>Jean-Philippe Ung</cp:lastModifiedBy>
  <cp:lastPrinted>2023-01-25T14:43:38Z</cp:lastPrinted>
  <dcterms:created xsi:type="dcterms:W3CDTF">2008-03-15T22:25:38Z</dcterms:created>
  <dcterms:modified xsi:type="dcterms:W3CDTF">2025-02-18T19:34:27Z</dcterms:modified>
</cp:coreProperties>
</file>